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cgallego\Desktop\cuadros indicadores\2019\PLAN ACCION\"/>
    </mc:Choice>
  </mc:AlternateContent>
  <bookViews>
    <workbookView xWindow="0" yWindow="0" windowWidth="14925" windowHeight="11760" tabRatio="715" firstSheet="1" activeTab="1"/>
  </bookViews>
  <sheets>
    <sheet name="Listas" sheetId="1" state="hidden" r:id="rId1"/>
    <sheet name="PlanAccion" sheetId="2" r:id="rId2"/>
    <sheet name="DetalleMetas" sheetId="5" r:id="rId3"/>
    <sheet name="CuadroControl" sheetId="3" r:id="rId4"/>
    <sheet name="ControlAsignación" sheetId="4" state="hidden" r:id="rId5"/>
  </sheets>
  <definedNames>
    <definedName name="_xlnm._FilterDatabase" localSheetId="2" hidden="1">DetalleMetas!$A$3:$B$30</definedName>
    <definedName name="_xlnm._FilterDatabase" localSheetId="0" hidden="1">Listas!$C$2:$D$35</definedName>
    <definedName name="_xlnm._FilterDatabase" localSheetId="1" hidden="1">PlanAccion!$A$12:$AC$133</definedName>
    <definedName name="_xlnm.Print_Area" localSheetId="3">CuadroControl!$A$1:$P$53</definedName>
    <definedName name="_xlnm.Print_Area" localSheetId="1">PlanAccion!$A$10:$AC$142</definedName>
    <definedName name="Print_Titles_0" localSheetId="1">PlanAccion!$1:$12</definedName>
    <definedName name="Print_Titles_0_0" localSheetId="1">PlanAccion!$1:$12</definedName>
    <definedName name="Roles">#REF!</definedName>
    <definedName name="ROLES_OCI" localSheetId="1">PlanAccion!#REF!</definedName>
    <definedName name="ROLES_OCI">#REF!</definedName>
    <definedName name="_xlnm.Print_Titles" localSheetId="1">PlanAccion!$9:$12</definedName>
  </definedNames>
  <calcPr calcId="152511"/>
</workbook>
</file>

<file path=xl/calcChain.xml><?xml version="1.0" encoding="utf-8"?>
<calcChain xmlns="http://schemas.openxmlformats.org/spreadsheetml/2006/main">
  <c r="C138" i="2" l="1"/>
  <c r="C49" i="3" l="1"/>
  <c r="AP125" i="2"/>
  <c r="AZ18" i="2" l="1"/>
  <c r="AC88" i="2" l="1"/>
  <c r="AC87" i="2"/>
  <c r="AC86" i="2"/>
  <c r="AC85" i="2"/>
  <c r="AC84" i="2"/>
  <c r="AC13" i="2" l="1"/>
  <c r="AC130" i="2" l="1"/>
  <c r="AC119" i="2"/>
  <c r="AC15" i="2" l="1"/>
  <c r="AC78" i="2"/>
  <c r="AC79" i="2"/>
  <c r="AC80" i="2"/>
  <c r="AC81" i="2"/>
  <c r="AC82" i="2"/>
  <c r="AC41" i="2"/>
  <c r="AC100" i="2" l="1"/>
  <c r="AC24" i="2"/>
  <c r="AC112" i="2" l="1"/>
  <c r="AC109" i="2"/>
  <c r="AC108" i="2"/>
  <c r="B25" i="5" s="1"/>
  <c r="AC104" i="2"/>
  <c r="AC91" i="2"/>
  <c r="B18" i="5" s="1"/>
  <c r="AC115" i="2"/>
  <c r="P23" i="4" l="1"/>
  <c r="J13" i="4"/>
  <c r="I3" i="4"/>
  <c r="H3" i="4"/>
  <c r="D18" i="4"/>
  <c r="J18" i="4" s="1"/>
  <c r="D16" i="4"/>
  <c r="M16" i="4" s="1"/>
  <c r="D23" i="4"/>
  <c r="K23" i="4" s="1"/>
  <c r="D13" i="4"/>
  <c r="N13" i="4" s="1"/>
  <c r="D6" i="4"/>
  <c r="N6" i="4" s="1"/>
  <c r="D29" i="4"/>
  <c r="D9" i="4"/>
  <c r="P9" i="4" s="1"/>
  <c r="D19" i="4"/>
  <c r="R19" i="4" s="1"/>
  <c r="D12" i="4"/>
  <c r="M12" i="4" s="1"/>
  <c r="D15" i="4"/>
  <c r="L15" i="4" s="1"/>
  <c r="D28" i="4"/>
  <c r="D3" i="4"/>
  <c r="O3" i="4" s="1"/>
  <c r="D27" i="4"/>
  <c r="D20" i="4"/>
  <c r="G20" i="4" s="1"/>
  <c r="D26" i="4"/>
  <c r="D11" i="4"/>
  <c r="H11" i="4" s="1"/>
  <c r="D10" i="4"/>
  <c r="K10" i="4" s="1"/>
  <c r="D22" i="4"/>
  <c r="F22" i="4" s="1"/>
  <c r="D21" i="4"/>
  <c r="F21" i="4" s="1"/>
  <c r="D8" i="4"/>
  <c r="F8" i="4" s="1"/>
  <c r="D14" i="4"/>
  <c r="E14" i="4" s="1"/>
  <c r="D4" i="4"/>
  <c r="E4" i="4" s="1"/>
  <c r="D25" i="4"/>
  <c r="D17" i="4"/>
  <c r="S17" i="4" s="1"/>
  <c r="D24" i="4"/>
  <c r="D7" i="4"/>
  <c r="M7" i="4" s="1"/>
  <c r="D5" i="4"/>
  <c r="R5" i="4" s="1"/>
  <c r="A14" i="2"/>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BC88" i="2"/>
  <c r="BB88" i="2"/>
  <c r="BA88" i="2"/>
  <c r="AZ88" i="2"/>
  <c r="AY88" i="2"/>
  <c r="AX88" i="2"/>
  <c r="AW88" i="2"/>
  <c r="AV88" i="2"/>
  <c r="AU88" i="2"/>
  <c r="AT88" i="2"/>
  <c r="AS88" i="2"/>
  <c r="AR88" i="2"/>
  <c r="AP88" i="2"/>
  <c r="U88" i="2" s="1"/>
  <c r="AO88" i="2"/>
  <c r="T88" i="2" s="1"/>
  <c r="AN88" i="2"/>
  <c r="S88" i="2" s="1"/>
  <c r="AM88" i="2"/>
  <c r="R88" i="2" s="1"/>
  <c r="AL88" i="2"/>
  <c r="Q88" i="2" s="1"/>
  <c r="AK88" i="2"/>
  <c r="P88" i="2" s="1"/>
  <c r="AJ88" i="2"/>
  <c r="O88" i="2" s="1"/>
  <c r="AI88" i="2"/>
  <c r="N88" i="2" s="1"/>
  <c r="AH88" i="2"/>
  <c r="M88" i="2" s="1"/>
  <c r="AG88" i="2"/>
  <c r="L88" i="2" s="1"/>
  <c r="AF88" i="2"/>
  <c r="K88" i="2" s="1"/>
  <c r="AE88" i="2"/>
  <c r="J88" i="2" s="1"/>
  <c r="BC87" i="2"/>
  <c r="BB87" i="2"/>
  <c r="BA87" i="2"/>
  <c r="AZ87" i="2"/>
  <c r="AY87" i="2"/>
  <c r="AX87" i="2"/>
  <c r="AW87" i="2"/>
  <c r="AV87" i="2"/>
  <c r="AU87" i="2"/>
  <c r="AT87" i="2"/>
  <c r="AS87" i="2"/>
  <c r="AR87" i="2"/>
  <c r="AP87" i="2"/>
  <c r="U87" i="2" s="1"/>
  <c r="AO87" i="2"/>
  <c r="T87" i="2" s="1"/>
  <c r="AN87" i="2"/>
  <c r="S87" i="2" s="1"/>
  <c r="AM87" i="2"/>
  <c r="R87" i="2" s="1"/>
  <c r="AL87" i="2"/>
  <c r="Q87" i="2" s="1"/>
  <c r="AK87" i="2"/>
  <c r="P87" i="2" s="1"/>
  <c r="AJ87" i="2"/>
  <c r="O87" i="2" s="1"/>
  <c r="AI87" i="2"/>
  <c r="N87" i="2" s="1"/>
  <c r="AH87" i="2"/>
  <c r="M87" i="2" s="1"/>
  <c r="AG87" i="2"/>
  <c r="L87" i="2" s="1"/>
  <c r="AF87" i="2"/>
  <c r="K87" i="2" s="1"/>
  <c r="AE87" i="2"/>
  <c r="J87" i="2" s="1"/>
  <c r="BC86" i="2"/>
  <c r="BB86" i="2"/>
  <c r="BA86" i="2"/>
  <c r="AZ86" i="2"/>
  <c r="AY86" i="2"/>
  <c r="AX86" i="2"/>
  <c r="AW86" i="2"/>
  <c r="AV86" i="2"/>
  <c r="AU86" i="2"/>
  <c r="AT86" i="2"/>
  <c r="AS86" i="2"/>
  <c r="AR86" i="2"/>
  <c r="AP86" i="2"/>
  <c r="U86" i="2" s="1"/>
  <c r="AO86" i="2"/>
  <c r="T86" i="2" s="1"/>
  <c r="AN86" i="2"/>
  <c r="S86" i="2" s="1"/>
  <c r="AM86" i="2"/>
  <c r="R86" i="2" s="1"/>
  <c r="AL86" i="2"/>
  <c r="Q86" i="2" s="1"/>
  <c r="AK86" i="2"/>
  <c r="P86" i="2" s="1"/>
  <c r="AJ86" i="2"/>
  <c r="O86" i="2" s="1"/>
  <c r="AI86" i="2"/>
  <c r="N86" i="2" s="1"/>
  <c r="AH86" i="2"/>
  <c r="M86" i="2" s="1"/>
  <c r="AG86" i="2"/>
  <c r="L86" i="2" s="1"/>
  <c r="AF86" i="2"/>
  <c r="K86" i="2" s="1"/>
  <c r="AE86" i="2"/>
  <c r="J86" i="2" s="1"/>
  <c r="BC85" i="2"/>
  <c r="BB85" i="2"/>
  <c r="BA85" i="2"/>
  <c r="AZ85" i="2"/>
  <c r="AY85" i="2"/>
  <c r="AX85" i="2"/>
  <c r="AW85" i="2"/>
  <c r="AV85" i="2"/>
  <c r="AU85" i="2"/>
  <c r="AT85" i="2"/>
  <c r="AS85" i="2"/>
  <c r="AR85" i="2"/>
  <c r="AP85" i="2"/>
  <c r="U85" i="2" s="1"/>
  <c r="AO85" i="2"/>
  <c r="T85" i="2" s="1"/>
  <c r="AN85" i="2"/>
  <c r="S85" i="2" s="1"/>
  <c r="AM85" i="2"/>
  <c r="R85" i="2" s="1"/>
  <c r="AL85" i="2"/>
  <c r="Q85" i="2" s="1"/>
  <c r="AK85" i="2"/>
  <c r="P85" i="2" s="1"/>
  <c r="AJ85" i="2"/>
  <c r="O85" i="2" s="1"/>
  <c r="AI85" i="2"/>
  <c r="N85" i="2" s="1"/>
  <c r="AH85" i="2"/>
  <c r="M85" i="2" s="1"/>
  <c r="AG85" i="2"/>
  <c r="L85" i="2" s="1"/>
  <c r="AF85" i="2"/>
  <c r="K85" i="2" s="1"/>
  <c r="AE85" i="2"/>
  <c r="J85" i="2" s="1"/>
  <c r="BC84" i="2"/>
  <c r="BB84" i="2"/>
  <c r="BA84" i="2"/>
  <c r="AZ84" i="2"/>
  <c r="AY84" i="2"/>
  <c r="AX84" i="2"/>
  <c r="AW84" i="2"/>
  <c r="AV84" i="2"/>
  <c r="AU84" i="2"/>
  <c r="AT84" i="2"/>
  <c r="AS84" i="2"/>
  <c r="AR84" i="2"/>
  <c r="AP84" i="2"/>
  <c r="U84" i="2" s="1"/>
  <c r="AO84" i="2"/>
  <c r="T84" i="2" s="1"/>
  <c r="AN84" i="2"/>
  <c r="S84" i="2" s="1"/>
  <c r="AM84" i="2"/>
  <c r="R84" i="2" s="1"/>
  <c r="AL84" i="2"/>
  <c r="Q84" i="2" s="1"/>
  <c r="AK84" i="2"/>
  <c r="P84" i="2" s="1"/>
  <c r="AJ84" i="2"/>
  <c r="O84" i="2" s="1"/>
  <c r="AI84" i="2"/>
  <c r="N84" i="2" s="1"/>
  <c r="AH84" i="2"/>
  <c r="M84" i="2" s="1"/>
  <c r="AG84" i="2"/>
  <c r="L84" i="2" s="1"/>
  <c r="AF84" i="2"/>
  <c r="K84" i="2" s="1"/>
  <c r="AE84" i="2"/>
  <c r="J84" i="2" s="1"/>
  <c r="BC82" i="2"/>
  <c r="BB82" i="2"/>
  <c r="BA82" i="2"/>
  <c r="AZ82" i="2"/>
  <c r="AY82" i="2"/>
  <c r="AX82" i="2"/>
  <c r="AW82" i="2"/>
  <c r="AV82" i="2"/>
  <c r="AU82" i="2"/>
  <c r="AT82" i="2"/>
  <c r="AS82" i="2"/>
  <c r="AR82" i="2"/>
  <c r="AP82" i="2"/>
  <c r="U82" i="2" s="1"/>
  <c r="AO82" i="2"/>
  <c r="T82" i="2" s="1"/>
  <c r="AN82" i="2"/>
  <c r="S82" i="2" s="1"/>
  <c r="AM82" i="2"/>
  <c r="R82" i="2" s="1"/>
  <c r="AL82" i="2"/>
  <c r="Q82" i="2" s="1"/>
  <c r="AK82" i="2"/>
  <c r="P82" i="2" s="1"/>
  <c r="AJ82" i="2"/>
  <c r="O82" i="2" s="1"/>
  <c r="AI82" i="2"/>
  <c r="N82" i="2" s="1"/>
  <c r="AH82" i="2"/>
  <c r="M82" i="2" s="1"/>
  <c r="AG82" i="2"/>
  <c r="L82" i="2" s="1"/>
  <c r="AF82" i="2"/>
  <c r="K82" i="2" s="1"/>
  <c r="AE82" i="2"/>
  <c r="J82" i="2" s="1"/>
  <c r="BC81" i="2"/>
  <c r="BB81" i="2"/>
  <c r="BA81" i="2"/>
  <c r="AZ81" i="2"/>
  <c r="AY81" i="2"/>
  <c r="AX81" i="2"/>
  <c r="AW81" i="2"/>
  <c r="AV81" i="2"/>
  <c r="AU81" i="2"/>
  <c r="AT81" i="2"/>
  <c r="AS81" i="2"/>
  <c r="AR81" i="2"/>
  <c r="AP81" i="2"/>
  <c r="U81" i="2" s="1"/>
  <c r="AO81" i="2"/>
  <c r="T81" i="2" s="1"/>
  <c r="AN81" i="2"/>
  <c r="S81" i="2" s="1"/>
  <c r="AM81" i="2"/>
  <c r="R81" i="2" s="1"/>
  <c r="AL81" i="2"/>
  <c r="Q81" i="2" s="1"/>
  <c r="AK81" i="2"/>
  <c r="P81" i="2" s="1"/>
  <c r="AJ81" i="2"/>
  <c r="O81" i="2" s="1"/>
  <c r="AI81" i="2"/>
  <c r="N81" i="2" s="1"/>
  <c r="AH81" i="2"/>
  <c r="M81" i="2" s="1"/>
  <c r="AG81" i="2"/>
  <c r="L81" i="2" s="1"/>
  <c r="AF81" i="2"/>
  <c r="K81" i="2" s="1"/>
  <c r="AE81" i="2"/>
  <c r="J81" i="2" s="1"/>
  <c r="BC80" i="2"/>
  <c r="BB80" i="2"/>
  <c r="BA80" i="2"/>
  <c r="AZ80" i="2"/>
  <c r="AY80" i="2"/>
  <c r="AX80" i="2"/>
  <c r="AW80" i="2"/>
  <c r="AV80" i="2"/>
  <c r="AU80" i="2"/>
  <c r="AT80" i="2"/>
  <c r="AS80" i="2"/>
  <c r="AR80" i="2"/>
  <c r="AP80" i="2"/>
  <c r="U80" i="2" s="1"/>
  <c r="AO80" i="2"/>
  <c r="T80" i="2" s="1"/>
  <c r="AN80" i="2"/>
  <c r="S80" i="2" s="1"/>
  <c r="AM80" i="2"/>
  <c r="R80" i="2" s="1"/>
  <c r="AL80" i="2"/>
  <c r="Q80" i="2" s="1"/>
  <c r="AK80" i="2"/>
  <c r="P80" i="2" s="1"/>
  <c r="AJ80" i="2"/>
  <c r="O80" i="2" s="1"/>
  <c r="AI80" i="2"/>
  <c r="N80" i="2" s="1"/>
  <c r="AH80" i="2"/>
  <c r="M80" i="2" s="1"/>
  <c r="AG80" i="2"/>
  <c r="L80" i="2" s="1"/>
  <c r="AF80" i="2"/>
  <c r="K80" i="2" s="1"/>
  <c r="AE80" i="2"/>
  <c r="J80" i="2" s="1"/>
  <c r="BC79" i="2"/>
  <c r="BB79" i="2"/>
  <c r="BA79" i="2"/>
  <c r="AZ79" i="2"/>
  <c r="AY79" i="2"/>
  <c r="AX79" i="2"/>
  <c r="AW79" i="2"/>
  <c r="AV79" i="2"/>
  <c r="AU79" i="2"/>
  <c r="AT79" i="2"/>
  <c r="AS79" i="2"/>
  <c r="AR79" i="2"/>
  <c r="AP79" i="2"/>
  <c r="U79" i="2" s="1"/>
  <c r="AO79" i="2"/>
  <c r="T79" i="2" s="1"/>
  <c r="AN79" i="2"/>
  <c r="S79" i="2" s="1"/>
  <c r="AM79" i="2"/>
  <c r="R79" i="2" s="1"/>
  <c r="AL79" i="2"/>
  <c r="Q79" i="2" s="1"/>
  <c r="AK79" i="2"/>
  <c r="P79" i="2" s="1"/>
  <c r="AJ79" i="2"/>
  <c r="O79" i="2" s="1"/>
  <c r="AI79" i="2"/>
  <c r="N79" i="2" s="1"/>
  <c r="AH79" i="2"/>
  <c r="M79" i="2" s="1"/>
  <c r="AG79" i="2"/>
  <c r="L79" i="2" s="1"/>
  <c r="AF79" i="2"/>
  <c r="K79" i="2" s="1"/>
  <c r="AE79" i="2"/>
  <c r="J79" i="2" s="1"/>
  <c r="BC78" i="2"/>
  <c r="BB78" i="2"/>
  <c r="BA78" i="2"/>
  <c r="AZ78" i="2"/>
  <c r="AY78" i="2"/>
  <c r="AX78" i="2"/>
  <c r="AW78" i="2"/>
  <c r="AV78" i="2"/>
  <c r="AU78" i="2"/>
  <c r="AT78" i="2"/>
  <c r="AS78" i="2"/>
  <c r="AR78" i="2"/>
  <c r="AP78" i="2"/>
  <c r="U78" i="2" s="1"/>
  <c r="AO78" i="2"/>
  <c r="T78" i="2" s="1"/>
  <c r="AN78" i="2"/>
  <c r="S78" i="2" s="1"/>
  <c r="AM78" i="2"/>
  <c r="R78" i="2" s="1"/>
  <c r="AL78" i="2"/>
  <c r="Q78" i="2" s="1"/>
  <c r="AK78" i="2"/>
  <c r="P78" i="2" s="1"/>
  <c r="AJ78" i="2"/>
  <c r="O78" i="2" s="1"/>
  <c r="AI78" i="2"/>
  <c r="N78" i="2" s="1"/>
  <c r="AH78" i="2"/>
  <c r="M78" i="2" s="1"/>
  <c r="AG78" i="2"/>
  <c r="L78" i="2" s="1"/>
  <c r="AF78" i="2"/>
  <c r="K78" i="2" s="1"/>
  <c r="AE78" i="2"/>
  <c r="J78" i="2" s="1"/>
  <c r="L3" i="4" l="1"/>
  <c r="F23" i="4"/>
  <c r="P3" i="4"/>
  <c r="H23" i="4"/>
  <c r="P13" i="4"/>
  <c r="L23" i="4"/>
  <c r="K3" i="4"/>
  <c r="K1" i="4" s="1"/>
  <c r="I11" i="4"/>
  <c r="F13" i="4"/>
  <c r="M23" i="4"/>
  <c r="O13" i="4"/>
  <c r="J11" i="4"/>
  <c r="I13" i="4"/>
  <c r="O23" i="4"/>
  <c r="R17" i="4"/>
  <c r="M17" i="4"/>
  <c r="L10" i="4"/>
  <c r="N10" i="4"/>
  <c r="O10" i="4"/>
  <c r="O1" i="4" s="1"/>
  <c r="K11" i="4"/>
  <c r="J3" i="4"/>
  <c r="S3" i="4"/>
  <c r="H13" i="4"/>
  <c r="S13" i="4"/>
  <c r="N23" i="4"/>
  <c r="F10" i="4"/>
  <c r="P10" i="4"/>
  <c r="E20" i="4"/>
  <c r="H10" i="4"/>
  <c r="H1" i="4" s="1"/>
  <c r="S10" i="4"/>
  <c r="I10" i="4"/>
  <c r="I1" i="4" s="1"/>
  <c r="E11" i="4"/>
  <c r="E3" i="4"/>
  <c r="M3" i="4"/>
  <c r="Q19" i="4"/>
  <c r="Q1" i="4" s="1"/>
  <c r="K13" i="4"/>
  <c r="I23" i="4"/>
  <c r="S23" i="4"/>
  <c r="S5" i="4"/>
  <c r="S1" i="4" s="1"/>
  <c r="J10" i="4"/>
  <c r="J1" i="4" s="1"/>
  <c r="G11" i="4"/>
  <c r="F3" i="4"/>
  <c r="N3" i="4"/>
  <c r="L13" i="4"/>
  <c r="J23" i="4"/>
  <c r="G3" i="4"/>
  <c r="R1" i="4"/>
  <c r="M5" i="4"/>
  <c r="D1" i="4"/>
  <c r="BD88" i="2"/>
  <c r="BD78" i="2"/>
  <c r="BD79" i="2"/>
  <c r="BD82" i="2"/>
  <c r="BD84" i="2"/>
  <c r="BD85" i="2"/>
  <c r="BD86" i="2"/>
  <c r="BD87" i="2"/>
  <c r="BD80" i="2"/>
  <c r="BD81" i="2"/>
  <c r="BC108" i="2"/>
  <c r="BB108" i="2"/>
  <c r="BA108" i="2"/>
  <c r="AZ108" i="2"/>
  <c r="AY108" i="2"/>
  <c r="AX108" i="2"/>
  <c r="AW108" i="2"/>
  <c r="AV108" i="2"/>
  <c r="AU108" i="2"/>
  <c r="AT108" i="2"/>
  <c r="AS108" i="2"/>
  <c r="AR108" i="2"/>
  <c r="AP108" i="2"/>
  <c r="U108" i="2" s="1"/>
  <c r="AO108" i="2"/>
  <c r="T108" i="2" s="1"/>
  <c r="AN108" i="2"/>
  <c r="S108" i="2" s="1"/>
  <c r="AM108" i="2"/>
  <c r="R108" i="2" s="1"/>
  <c r="AL108" i="2"/>
  <c r="Q108" i="2" s="1"/>
  <c r="AK108" i="2"/>
  <c r="P108" i="2" s="1"/>
  <c r="AJ108" i="2"/>
  <c r="O108" i="2" s="1"/>
  <c r="AI108" i="2"/>
  <c r="N108" i="2" s="1"/>
  <c r="AH108" i="2"/>
  <c r="M108" i="2" s="1"/>
  <c r="AG108" i="2"/>
  <c r="L108" i="2" s="1"/>
  <c r="AF108" i="2"/>
  <c r="K108" i="2" s="1"/>
  <c r="AE108" i="2"/>
  <c r="J108" i="2" s="1"/>
  <c r="P1" i="4" l="1"/>
  <c r="E1" i="4"/>
  <c r="F1" i="4"/>
  <c r="N1" i="4"/>
  <c r="L1" i="4"/>
  <c r="M1" i="4"/>
  <c r="G1" i="4"/>
  <c r="BD108" i="2"/>
  <c r="AC126" i="2"/>
  <c r="BC126" i="2" s="1"/>
  <c r="AC125" i="2"/>
  <c r="AC124" i="2"/>
  <c r="BA124" i="2" s="1"/>
  <c r="AC123" i="2"/>
  <c r="AC122" i="2"/>
  <c r="AY122" i="2" s="1"/>
  <c r="AC121" i="2"/>
  <c r="AC120" i="2"/>
  <c r="AW120" i="2" s="1"/>
  <c r="AC118" i="2"/>
  <c r="AU118" i="2" s="1"/>
  <c r="AC117" i="2"/>
  <c r="AT117" i="2" s="1"/>
  <c r="AC60" i="2"/>
  <c r="BC60" i="2" s="1"/>
  <c r="AC35" i="2"/>
  <c r="BA35" i="2" s="1"/>
  <c r="AC34" i="2"/>
  <c r="AC33" i="2"/>
  <c r="AZ33" i="2" s="1"/>
  <c r="AC32" i="2"/>
  <c r="AX32" i="2" s="1"/>
  <c r="AC31" i="2"/>
  <c r="AW31" i="2" s="1"/>
  <c r="AC30" i="2"/>
  <c r="AV30" i="2" s="1"/>
  <c r="AC29" i="2"/>
  <c r="AP132" i="2"/>
  <c r="AO132" i="2"/>
  <c r="AN132" i="2"/>
  <c r="AM132" i="2"/>
  <c r="AL132" i="2"/>
  <c r="AK132" i="2"/>
  <c r="AJ132" i="2"/>
  <c r="AI132" i="2"/>
  <c r="AH132" i="2"/>
  <c r="AG132" i="2"/>
  <c r="AF132" i="2"/>
  <c r="AE132" i="2"/>
  <c r="AP131" i="2"/>
  <c r="AO131" i="2"/>
  <c r="AN131" i="2"/>
  <c r="AM131" i="2"/>
  <c r="AL131" i="2"/>
  <c r="AK131" i="2"/>
  <c r="AJ131" i="2"/>
  <c r="AI131" i="2"/>
  <c r="AH131" i="2"/>
  <c r="AG131" i="2"/>
  <c r="AF131" i="2"/>
  <c r="AE131" i="2"/>
  <c r="AP129" i="2"/>
  <c r="AO129" i="2"/>
  <c r="AN129" i="2"/>
  <c r="AM129" i="2"/>
  <c r="AL129" i="2"/>
  <c r="AK129" i="2"/>
  <c r="AJ129" i="2"/>
  <c r="AI129" i="2"/>
  <c r="AH129" i="2"/>
  <c r="AG129" i="2"/>
  <c r="AF129" i="2"/>
  <c r="AE129" i="2"/>
  <c r="AP130" i="2"/>
  <c r="AO130" i="2"/>
  <c r="AN130" i="2"/>
  <c r="AM130" i="2"/>
  <c r="AL130" i="2"/>
  <c r="AK130" i="2"/>
  <c r="AJ130" i="2"/>
  <c r="AI130" i="2"/>
  <c r="AH130" i="2"/>
  <c r="AG130" i="2"/>
  <c r="AF130" i="2"/>
  <c r="AE130" i="2"/>
  <c r="AP127" i="2"/>
  <c r="AO127" i="2"/>
  <c r="AN127" i="2"/>
  <c r="AM127" i="2"/>
  <c r="AL127" i="2"/>
  <c r="AK127" i="2"/>
  <c r="AJ127" i="2"/>
  <c r="AI127" i="2"/>
  <c r="AH127" i="2"/>
  <c r="AG127" i="2"/>
  <c r="AF127" i="2"/>
  <c r="AE127" i="2"/>
  <c r="AP128" i="2"/>
  <c r="AO128" i="2"/>
  <c r="AN128" i="2"/>
  <c r="AM128" i="2"/>
  <c r="AL128" i="2"/>
  <c r="AK128" i="2"/>
  <c r="AJ128" i="2"/>
  <c r="AI128" i="2"/>
  <c r="AH128" i="2"/>
  <c r="AG128" i="2"/>
  <c r="AF128" i="2"/>
  <c r="AE128" i="2"/>
  <c r="AP126" i="2"/>
  <c r="U126" i="2" s="1"/>
  <c r="AO126" i="2"/>
  <c r="T126" i="2" s="1"/>
  <c r="AN126" i="2"/>
  <c r="S126" i="2" s="1"/>
  <c r="AM126" i="2"/>
  <c r="R126" i="2" s="1"/>
  <c r="AL126" i="2"/>
  <c r="Q126" i="2" s="1"/>
  <c r="AK126" i="2"/>
  <c r="P126" i="2" s="1"/>
  <c r="AJ126" i="2"/>
  <c r="O126" i="2" s="1"/>
  <c r="AI126" i="2"/>
  <c r="N126" i="2" s="1"/>
  <c r="AH126" i="2"/>
  <c r="M126" i="2" s="1"/>
  <c r="AG126" i="2"/>
  <c r="L126" i="2" s="1"/>
  <c r="AF126" i="2"/>
  <c r="K126" i="2" s="1"/>
  <c r="AE126" i="2"/>
  <c r="J126" i="2" s="1"/>
  <c r="U125" i="2"/>
  <c r="AO125" i="2"/>
  <c r="T125" i="2" s="1"/>
  <c r="AN125" i="2"/>
  <c r="S125" i="2" s="1"/>
  <c r="AM125" i="2"/>
  <c r="R125" i="2" s="1"/>
  <c r="AL125" i="2"/>
  <c r="Q125" i="2" s="1"/>
  <c r="AK125" i="2"/>
  <c r="P125" i="2" s="1"/>
  <c r="AJ125" i="2"/>
  <c r="O125" i="2" s="1"/>
  <c r="AI125" i="2"/>
  <c r="N125" i="2" s="1"/>
  <c r="AH125" i="2"/>
  <c r="M125" i="2" s="1"/>
  <c r="AG125" i="2"/>
  <c r="L125" i="2" s="1"/>
  <c r="AF125" i="2"/>
  <c r="K125" i="2" s="1"/>
  <c r="AE125" i="2"/>
  <c r="J125" i="2" s="1"/>
  <c r="AP124" i="2"/>
  <c r="U124" i="2" s="1"/>
  <c r="AO124" i="2"/>
  <c r="T124" i="2" s="1"/>
  <c r="AN124" i="2"/>
  <c r="S124" i="2" s="1"/>
  <c r="AM124" i="2"/>
  <c r="R124" i="2" s="1"/>
  <c r="AL124" i="2"/>
  <c r="Q124" i="2" s="1"/>
  <c r="AK124" i="2"/>
  <c r="P124" i="2" s="1"/>
  <c r="AJ124" i="2"/>
  <c r="O124" i="2" s="1"/>
  <c r="AI124" i="2"/>
  <c r="N124" i="2" s="1"/>
  <c r="AH124" i="2"/>
  <c r="M124" i="2" s="1"/>
  <c r="AG124" i="2"/>
  <c r="L124" i="2" s="1"/>
  <c r="AF124" i="2"/>
  <c r="K124" i="2" s="1"/>
  <c r="AE124" i="2"/>
  <c r="J124" i="2" s="1"/>
  <c r="AP123" i="2"/>
  <c r="U123" i="2" s="1"/>
  <c r="AO123" i="2"/>
  <c r="T123" i="2" s="1"/>
  <c r="AN123" i="2"/>
  <c r="S123" i="2" s="1"/>
  <c r="AM123" i="2"/>
  <c r="R123" i="2" s="1"/>
  <c r="AL123" i="2"/>
  <c r="Q123" i="2" s="1"/>
  <c r="AK123" i="2"/>
  <c r="P123" i="2" s="1"/>
  <c r="AJ123" i="2"/>
  <c r="O123" i="2" s="1"/>
  <c r="AI123" i="2"/>
  <c r="N123" i="2" s="1"/>
  <c r="AH123" i="2"/>
  <c r="M123" i="2" s="1"/>
  <c r="AG123" i="2"/>
  <c r="L123" i="2" s="1"/>
  <c r="AF123" i="2"/>
  <c r="K123" i="2" s="1"/>
  <c r="AE123" i="2"/>
  <c r="J123" i="2" s="1"/>
  <c r="AP122" i="2"/>
  <c r="AO122" i="2"/>
  <c r="T122" i="2" s="1"/>
  <c r="AN122" i="2"/>
  <c r="S122" i="2" s="1"/>
  <c r="AM122" i="2"/>
  <c r="R122" i="2" s="1"/>
  <c r="AL122" i="2"/>
  <c r="Q122" i="2" s="1"/>
  <c r="AK122" i="2"/>
  <c r="P122" i="2" s="1"/>
  <c r="AJ122" i="2"/>
  <c r="O122" i="2" s="1"/>
  <c r="AI122" i="2"/>
  <c r="N122" i="2" s="1"/>
  <c r="AH122" i="2"/>
  <c r="M122" i="2" s="1"/>
  <c r="AG122" i="2"/>
  <c r="L122" i="2" s="1"/>
  <c r="AF122" i="2"/>
  <c r="K122" i="2" s="1"/>
  <c r="AE122" i="2"/>
  <c r="J122" i="2" s="1"/>
  <c r="AP121" i="2"/>
  <c r="U121" i="2" s="1"/>
  <c r="AO121" i="2"/>
  <c r="T121" i="2" s="1"/>
  <c r="AN121" i="2"/>
  <c r="S121" i="2" s="1"/>
  <c r="AM121" i="2"/>
  <c r="R121" i="2" s="1"/>
  <c r="AL121" i="2"/>
  <c r="Q121" i="2" s="1"/>
  <c r="AK121" i="2"/>
  <c r="P121" i="2" s="1"/>
  <c r="AJ121" i="2"/>
  <c r="O121" i="2" s="1"/>
  <c r="AI121" i="2"/>
  <c r="N121" i="2" s="1"/>
  <c r="AH121" i="2"/>
  <c r="M121" i="2" s="1"/>
  <c r="AG121" i="2"/>
  <c r="L121" i="2" s="1"/>
  <c r="AF121" i="2"/>
  <c r="K121" i="2" s="1"/>
  <c r="AE121" i="2"/>
  <c r="J121" i="2" s="1"/>
  <c r="AP120" i="2"/>
  <c r="U120" i="2" s="1"/>
  <c r="AO120" i="2"/>
  <c r="T120" i="2" s="1"/>
  <c r="AN120" i="2"/>
  <c r="S120" i="2" s="1"/>
  <c r="AM120" i="2"/>
  <c r="R120" i="2" s="1"/>
  <c r="AL120" i="2"/>
  <c r="Q120" i="2" s="1"/>
  <c r="AK120" i="2"/>
  <c r="P120" i="2" s="1"/>
  <c r="AJ120" i="2"/>
  <c r="O120" i="2" s="1"/>
  <c r="AI120" i="2"/>
  <c r="N120" i="2" s="1"/>
  <c r="AH120" i="2"/>
  <c r="M120" i="2" s="1"/>
  <c r="AG120" i="2"/>
  <c r="L120" i="2" s="1"/>
  <c r="AF120" i="2"/>
  <c r="K120" i="2" s="1"/>
  <c r="AE120" i="2"/>
  <c r="J120" i="2" s="1"/>
  <c r="AP119" i="2"/>
  <c r="U119" i="2" s="1"/>
  <c r="AO119" i="2"/>
  <c r="T119" i="2" s="1"/>
  <c r="AN119" i="2"/>
  <c r="S119" i="2" s="1"/>
  <c r="AM119" i="2"/>
  <c r="R119" i="2" s="1"/>
  <c r="AL119" i="2"/>
  <c r="Q119" i="2" s="1"/>
  <c r="AK119" i="2"/>
  <c r="P119" i="2" s="1"/>
  <c r="AJ119" i="2"/>
  <c r="O119" i="2" s="1"/>
  <c r="AI119" i="2"/>
  <c r="N119" i="2" s="1"/>
  <c r="AH119" i="2"/>
  <c r="M119" i="2" s="1"/>
  <c r="AG119" i="2"/>
  <c r="L119" i="2" s="1"/>
  <c r="AF119" i="2"/>
  <c r="K119" i="2" s="1"/>
  <c r="AE119" i="2"/>
  <c r="J119" i="2" s="1"/>
  <c r="AP118" i="2"/>
  <c r="U118" i="2" s="1"/>
  <c r="AO118" i="2"/>
  <c r="T118" i="2" s="1"/>
  <c r="AN118" i="2"/>
  <c r="S118" i="2" s="1"/>
  <c r="AM118" i="2"/>
  <c r="R118" i="2" s="1"/>
  <c r="AL118" i="2"/>
  <c r="Q118" i="2" s="1"/>
  <c r="AK118" i="2"/>
  <c r="P118" i="2" s="1"/>
  <c r="AJ118" i="2"/>
  <c r="O118" i="2" s="1"/>
  <c r="AI118" i="2"/>
  <c r="N118" i="2" s="1"/>
  <c r="AH118" i="2"/>
  <c r="M118" i="2" s="1"/>
  <c r="AG118" i="2"/>
  <c r="L118" i="2" s="1"/>
  <c r="AF118" i="2"/>
  <c r="K118" i="2" s="1"/>
  <c r="AE118" i="2"/>
  <c r="J118" i="2" s="1"/>
  <c r="AP117" i="2"/>
  <c r="U117" i="2" s="1"/>
  <c r="AO117" i="2"/>
  <c r="T117" i="2" s="1"/>
  <c r="AN117" i="2"/>
  <c r="S117" i="2" s="1"/>
  <c r="AM117" i="2"/>
  <c r="R117" i="2" s="1"/>
  <c r="AL117" i="2"/>
  <c r="Q117" i="2" s="1"/>
  <c r="AK117" i="2"/>
  <c r="P117" i="2" s="1"/>
  <c r="AJ117" i="2"/>
  <c r="O117" i="2" s="1"/>
  <c r="AI117" i="2"/>
  <c r="N117" i="2" s="1"/>
  <c r="AH117" i="2"/>
  <c r="M117" i="2" s="1"/>
  <c r="AG117" i="2"/>
  <c r="L117" i="2" s="1"/>
  <c r="AF117" i="2"/>
  <c r="K117" i="2" s="1"/>
  <c r="AE117" i="2"/>
  <c r="J117" i="2" s="1"/>
  <c r="AP116" i="2"/>
  <c r="AO116" i="2"/>
  <c r="AN116" i="2"/>
  <c r="AM116" i="2"/>
  <c r="AL116" i="2"/>
  <c r="AK116" i="2"/>
  <c r="AJ116" i="2"/>
  <c r="AI116" i="2"/>
  <c r="AH116" i="2"/>
  <c r="AG116" i="2"/>
  <c r="AF116" i="2"/>
  <c r="AE116" i="2"/>
  <c r="AP115" i="2"/>
  <c r="AO115" i="2"/>
  <c r="AN115" i="2"/>
  <c r="AM115" i="2"/>
  <c r="AL115" i="2"/>
  <c r="AK115" i="2"/>
  <c r="AJ115" i="2"/>
  <c r="AI115" i="2"/>
  <c r="AH115" i="2"/>
  <c r="AG115" i="2"/>
  <c r="AF115" i="2"/>
  <c r="AE115" i="2"/>
  <c r="AP112" i="2"/>
  <c r="AO112" i="2"/>
  <c r="AN112" i="2"/>
  <c r="AM112" i="2"/>
  <c r="AL112" i="2"/>
  <c r="AK112" i="2"/>
  <c r="AJ112" i="2"/>
  <c r="AI112" i="2"/>
  <c r="AH112" i="2"/>
  <c r="AG112" i="2"/>
  <c r="AF112" i="2"/>
  <c r="AE112" i="2"/>
  <c r="AP114" i="2"/>
  <c r="AO114" i="2"/>
  <c r="AN114" i="2"/>
  <c r="AM114" i="2"/>
  <c r="AL114" i="2"/>
  <c r="AK114" i="2"/>
  <c r="AJ114" i="2"/>
  <c r="AI114" i="2"/>
  <c r="AH114" i="2"/>
  <c r="AG114" i="2"/>
  <c r="AF114" i="2"/>
  <c r="AE114" i="2"/>
  <c r="AP113" i="2"/>
  <c r="AO113" i="2"/>
  <c r="AN113" i="2"/>
  <c r="AM113" i="2"/>
  <c r="AL113" i="2"/>
  <c r="AK113" i="2"/>
  <c r="AJ113" i="2"/>
  <c r="AI113" i="2"/>
  <c r="AH113" i="2"/>
  <c r="AG113" i="2"/>
  <c r="AF113" i="2"/>
  <c r="AE113" i="2"/>
  <c r="AP109" i="2"/>
  <c r="AO109" i="2"/>
  <c r="AN109" i="2"/>
  <c r="AM109" i="2"/>
  <c r="AL109" i="2"/>
  <c r="AK109" i="2"/>
  <c r="AJ109" i="2"/>
  <c r="AI109" i="2"/>
  <c r="AH109" i="2"/>
  <c r="AG109" i="2"/>
  <c r="AF109" i="2"/>
  <c r="AE109" i="2"/>
  <c r="AP110" i="2"/>
  <c r="AO110" i="2"/>
  <c r="AN110" i="2"/>
  <c r="AM110" i="2"/>
  <c r="AL110" i="2"/>
  <c r="AK110" i="2"/>
  <c r="AJ110" i="2"/>
  <c r="AI110" i="2"/>
  <c r="AH110" i="2"/>
  <c r="AG110" i="2"/>
  <c r="AF110" i="2"/>
  <c r="AE110" i="2"/>
  <c r="AP111" i="2"/>
  <c r="AO111" i="2"/>
  <c r="AN111" i="2"/>
  <c r="AM111" i="2"/>
  <c r="AL111" i="2"/>
  <c r="AK111" i="2"/>
  <c r="AJ111" i="2"/>
  <c r="AI111" i="2"/>
  <c r="AH111" i="2"/>
  <c r="AG111" i="2"/>
  <c r="AF111" i="2"/>
  <c r="AE111" i="2"/>
  <c r="AP107" i="2"/>
  <c r="AO107" i="2"/>
  <c r="AN107" i="2"/>
  <c r="AM107" i="2"/>
  <c r="AL107" i="2"/>
  <c r="AK107" i="2"/>
  <c r="AJ107" i="2"/>
  <c r="AI107" i="2"/>
  <c r="AH107" i="2"/>
  <c r="AG107" i="2"/>
  <c r="AF107" i="2"/>
  <c r="AE107" i="2"/>
  <c r="AP106" i="2"/>
  <c r="AO106" i="2"/>
  <c r="AN106" i="2"/>
  <c r="AM106" i="2"/>
  <c r="AL106" i="2"/>
  <c r="AK106" i="2"/>
  <c r="AJ106" i="2"/>
  <c r="AI106" i="2"/>
  <c r="AH106" i="2"/>
  <c r="AG106" i="2"/>
  <c r="AF106" i="2"/>
  <c r="AE106" i="2"/>
  <c r="AP105" i="2"/>
  <c r="AO105" i="2"/>
  <c r="AN105" i="2"/>
  <c r="AM105" i="2"/>
  <c r="AL105" i="2"/>
  <c r="AK105" i="2"/>
  <c r="AJ105" i="2"/>
  <c r="AI105" i="2"/>
  <c r="AH105" i="2"/>
  <c r="AG105" i="2"/>
  <c r="AF105" i="2"/>
  <c r="AE105" i="2"/>
  <c r="AP104" i="2"/>
  <c r="AO104" i="2"/>
  <c r="AN104" i="2"/>
  <c r="AM104" i="2"/>
  <c r="AL104" i="2"/>
  <c r="AK104" i="2"/>
  <c r="AJ104" i="2"/>
  <c r="AI104" i="2"/>
  <c r="AH104" i="2"/>
  <c r="AG104" i="2"/>
  <c r="AF104" i="2"/>
  <c r="AE104" i="2"/>
  <c r="AP102" i="2"/>
  <c r="AO102" i="2"/>
  <c r="AN102" i="2"/>
  <c r="AM102" i="2"/>
  <c r="AL102" i="2"/>
  <c r="AK102" i="2"/>
  <c r="AJ102" i="2"/>
  <c r="AI102" i="2"/>
  <c r="AH102" i="2"/>
  <c r="AG102" i="2"/>
  <c r="AF102" i="2"/>
  <c r="AE102" i="2"/>
  <c r="AP103" i="2"/>
  <c r="AO103" i="2"/>
  <c r="AN103" i="2"/>
  <c r="AM103" i="2"/>
  <c r="AL103" i="2"/>
  <c r="AK103" i="2"/>
  <c r="AJ103" i="2"/>
  <c r="AI103" i="2"/>
  <c r="AH103" i="2"/>
  <c r="AG103" i="2"/>
  <c r="AF103" i="2"/>
  <c r="AE103" i="2"/>
  <c r="AP100" i="2"/>
  <c r="AO100" i="2"/>
  <c r="AN100" i="2"/>
  <c r="AM100" i="2"/>
  <c r="AL100" i="2"/>
  <c r="AK100" i="2"/>
  <c r="AJ100" i="2"/>
  <c r="AI100" i="2"/>
  <c r="AH100" i="2"/>
  <c r="AG100" i="2"/>
  <c r="AF100" i="2"/>
  <c r="AE100" i="2"/>
  <c r="AP101" i="2"/>
  <c r="AO101" i="2"/>
  <c r="AN101" i="2"/>
  <c r="AM101" i="2"/>
  <c r="AL101" i="2"/>
  <c r="AK101" i="2"/>
  <c r="AJ101" i="2"/>
  <c r="AI101" i="2"/>
  <c r="AH101" i="2"/>
  <c r="AG101" i="2"/>
  <c r="AF101" i="2"/>
  <c r="AE101" i="2"/>
  <c r="AP99" i="2"/>
  <c r="AO99" i="2"/>
  <c r="AN99" i="2"/>
  <c r="AM99" i="2"/>
  <c r="AL99" i="2"/>
  <c r="AK99" i="2"/>
  <c r="AJ99" i="2"/>
  <c r="AI99" i="2"/>
  <c r="AH99" i="2"/>
  <c r="AG99" i="2"/>
  <c r="AF99" i="2"/>
  <c r="AE99" i="2"/>
  <c r="AP98" i="2"/>
  <c r="AO98" i="2"/>
  <c r="AN98" i="2"/>
  <c r="AM98" i="2"/>
  <c r="AL98" i="2"/>
  <c r="AK98" i="2"/>
  <c r="AJ98" i="2"/>
  <c r="AI98" i="2"/>
  <c r="AH98" i="2"/>
  <c r="AG98" i="2"/>
  <c r="AF98" i="2"/>
  <c r="AE98" i="2"/>
  <c r="AP97" i="2"/>
  <c r="U97" i="2" s="1"/>
  <c r="AO97" i="2"/>
  <c r="T97" i="2" s="1"/>
  <c r="AN97" i="2"/>
  <c r="S97" i="2" s="1"/>
  <c r="AM97" i="2"/>
  <c r="R97" i="2" s="1"/>
  <c r="AL97" i="2"/>
  <c r="Q97" i="2" s="1"/>
  <c r="AK97" i="2"/>
  <c r="P97" i="2" s="1"/>
  <c r="AJ97" i="2"/>
  <c r="O97" i="2" s="1"/>
  <c r="AI97" i="2"/>
  <c r="N97" i="2" s="1"/>
  <c r="AH97" i="2"/>
  <c r="M97" i="2" s="1"/>
  <c r="AG97" i="2"/>
  <c r="L97" i="2" s="1"/>
  <c r="AF97" i="2"/>
  <c r="K97" i="2" s="1"/>
  <c r="AE97" i="2"/>
  <c r="J97" i="2" s="1"/>
  <c r="AP96" i="2"/>
  <c r="U96" i="2" s="1"/>
  <c r="AO96" i="2"/>
  <c r="T96" i="2" s="1"/>
  <c r="AN96" i="2"/>
  <c r="S96" i="2" s="1"/>
  <c r="AM96" i="2"/>
  <c r="R96" i="2" s="1"/>
  <c r="AL96" i="2"/>
  <c r="Q96" i="2" s="1"/>
  <c r="AK96" i="2"/>
  <c r="P96" i="2" s="1"/>
  <c r="AJ96" i="2"/>
  <c r="O96" i="2" s="1"/>
  <c r="AI96" i="2"/>
  <c r="N96" i="2" s="1"/>
  <c r="AH96" i="2"/>
  <c r="M96" i="2" s="1"/>
  <c r="AG96" i="2"/>
  <c r="L96" i="2" s="1"/>
  <c r="AF96" i="2"/>
  <c r="K96" i="2" s="1"/>
  <c r="AE96" i="2"/>
  <c r="J96" i="2" s="1"/>
  <c r="AP95" i="2"/>
  <c r="AO95" i="2"/>
  <c r="T95" i="2" s="1"/>
  <c r="AN95" i="2"/>
  <c r="S95" i="2" s="1"/>
  <c r="AM95" i="2"/>
  <c r="R95" i="2" s="1"/>
  <c r="AL95" i="2"/>
  <c r="Q95" i="2" s="1"/>
  <c r="AK95" i="2"/>
  <c r="P95" i="2" s="1"/>
  <c r="AJ95" i="2"/>
  <c r="O95" i="2" s="1"/>
  <c r="AI95" i="2"/>
  <c r="N95" i="2" s="1"/>
  <c r="AH95" i="2"/>
  <c r="M95" i="2" s="1"/>
  <c r="AG95" i="2"/>
  <c r="L95" i="2" s="1"/>
  <c r="AF95" i="2"/>
  <c r="K95" i="2" s="1"/>
  <c r="AE95" i="2"/>
  <c r="J95" i="2" s="1"/>
  <c r="AP94" i="2"/>
  <c r="U94" i="2" s="1"/>
  <c r="AO94" i="2"/>
  <c r="T94" i="2" s="1"/>
  <c r="AN94" i="2"/>
  <c r="S94" i="2" s="1"/>
  <c r="AM94" i="2"/>
  <c r="R94" i="2" s="1"/>
  <c r="AL94" i="2"/>
  <c r="Q94" i="2" s="1"/>
  <c r="AK94" i="2"/>
  <c r="P94" i="2" s="1"/>
  <c r="AJ94" i="2"/>
  <c r="O94" i="2" s="1"/>
  <c r="AI94" i="2"/>
  <c r="N94" i="2" s="1"/>
  <c r="AH94" i="2"/>
  <c r="M94" i="2" s="1"/>
  <c r="AG94" i="2"/>
  <c r="L94" i="2" s="1"/>
  <c r="AF94" i="2"/>
  <c r="K94" i="2" s="1"/>
  <c r="AE94" i="2"/>
  <c r="J94" i="2" s="1"/>
  <c r="AP93" i="2"/>
  <c r="U93" i="2" s="1"/>
  <c r="AO93" i="2"/>
  <c r="T93" i="2" s="1"/>
  <c r="AN93" i="2"/>
  <c r="S93" i="2" s="1"/>
  <c r="AM93" i="2"/>
  <c r="R93" i="2" s="1"/>
  <c r="AL93" i="2"/>
  <c r="Q93" i="2" s="1"/>
  <c r="AK93" i="2"/>
  <c r="P93" i="2" s="1"/>
  <c r="AJ93" i="2"/>
  <c r="O93" i="2" s="1"/>
  <c r="AI93" i="2"/>
  <c r="N93" i="2" s="1"/>
  <c r="AH93" i="2"/>
  <c r="M93" i="2" s="1"/>
  <c r="AG93" i="2"/>
  <c r="L93" i="2" s="1"/>
  <c r="AF93" i="2"/>
  <c r="K93" i="2" s="1"/>
  <c r="AE93" i="2"/>
  <c r="J93" i="2" s="1"/>
  <c r="AP92" i="2"/>
  <c r="U92" i="2" s="1"/>
  <c r="AO92" i="2"/>
  <c r="T92" i="2" s="1"/>
  <c r="AN92" i="2"/>
  <c r="S92" i="2" s="1"/>
  <c r="AM92" i="2"/>
  <c r="R92" i="2" s="1"/>
  <c r="AL92" i="2"/>
  <c r="Q92" i="2" s="1"/>
  <c r="AK92" i="2"/>
  <c r="P92" i="2" s="1"/>
  <c r="AJ92" i="2"/>
  <c r="O92" i="2" s="1"/>
  <c r="AI92" i="2"/>
  <c r="N92" i="2" s="1"/>
  <c r="AH92" i="2"/>
  <c r="M92" i="2" s="1"/>
  <c r="AG92" i="2"/>
  <c r="L92" i="2" s="1"/>
  <c r="AF92" i="2"/>
  <c r="K92" i="2" s="1"/>
  <c r="AE92" i="2"/>
  <c r="J92" i="2" s="1"/>
  <c r="AP91" i="2"/>
  <c r="AO91" i="2"/>
  <c r="AN91" i="2"/>
  <c r="AM91" i="2"/>
  <c r="AL91" i="2"/>
  <c r="AK91" i="2"/>
  <c r="AJ91" i="2"/>
  <c r="AI91" i="2"/>
  <c r="AH91" i="2"/>
  <c r="AG91" i="2"/>
  <c r="AF91" i="2"/>
  <c r="AE91" i="2"/>
  <c r="AP90" i="2"/>
  <c r="AO90" i="2"/>
  <c r="AN90" i="2"/>
  <c r="AM90" i="2"/>
  <c r="AL90" i="2"/>
  <c r="AK90" i="2"/>
  <c r="AJ90" i="2"/>
  <c r="AI90" i="2"/>
  <c r="AH90" i="2"/>
  <c r="AG90" i="2"/>
  <c r="AF90" i="2"/>
  <c r="AE90" i="2"/>
  <c r="AP89" i="2"/>
  <c r="AO89" i="2"/>
  <c r="AN89" i="2"/>
  <c r="AM89" i="2"/>
  <c r="AL89" i="2"/>
  <c r="AK89" i="2"/>
  <c r="AJ89" i="2"/>
  <c r="AI89" i="2"/>
  <c r="AH89" i="2"/>
  <c r="AG89" i="2"/>
  <c r="AF89" i="2"/>
  <c r="AE89" i="2"/>
  <c r="AP83" i="2"/>
  <c r="AO83" i="2"/>
  <c r="AN83" i="2"/>
  <c r="AM83" i="2"/>
  <c r="AL83" i="2"/>
  <c r="AK83" i="2"/>
  <c r="AJ83" i="2"/>
  <c r="AI83" i="2"/>
  <c r="AH83" i="2"/>
  <c r="AG83" i="2"/>
  <c r="AF83" i="2"/>
  <c r="AE83" i="2"/>
  <c r="AP76" i="2"/>
  <c r="AO76" i="2"/>
  <c r="AN76" i="2"/>
  <c r="AM76" i="2"/>
  <c r="AL76" i="2"/>
  <c r="AK76" i="2"/>
  <c r="AJ76" i="2"/>
  <c r="AI76" i="2"/>
  <c r="AH76" i="2"/>
  <c r="AG76" i="2"/>
  <c r="AF76" i="2"/>
  <c r="AE76" i="2"/>
  <c r="AP77" i="2"/>
  <c r="AO77" i="2"/>
  <c r="AN77" i="2"/>
  <c r="AM77" i="2"/>
  <c r="AL77" i="2"/>
  <c r="AK77" i="2"/>
  <c r="AJ77" i="2"/>
  <c r="AI77" i="2"/>
  <c r="AH77" i="2"/>
  <c r="AG77" i="2"/>
  <c r="AF77" i="2"/>
  <c r="AE77" i="2"/>
  <c r="AP73" i="2"/>
  <c r="AO73" i="2"/>
  <c r="AN73" i="2"/>
  <c r="AM73" i="2"/>
  <c r="AL73" i="2"/>
  <c r="AK73" i="2"/>
  <c r="AJ73" i="2"/>
  <c r="AI73" i="2"/>
  <c r="AH73" i="2"/>
  <c r="AG73" i="2"/>
  <c r="AF73" i="2"/>
  <c r="AE73" i="2"/>
  <c r="AP75" i="2"/>
  <c r="AO75" i="2"/>
  <c r="AN75" i="2"/>
  <c r="AM75" i="2"/>
  <c r="AL75" i="2"/>
  <c r="AK75" i="2"/>
  <c r="AJ75" i="2"/>
  <c r="AI75" i="2"/>
  <c r="AH75" i="2"/>
  <c r="AG75" i="2"/>
  <c r="AF75" i="2"/>
  <c r="AE75" i="2"/>
  <c r="AP74" i="2"/>
  <c r="AO74" i="2"/>
  <c r="AN74" i="2"/>
  <c r="AM74" i="2"/>
  <c r="AL74" i="2"/>
  <c r="AK74" i="2"/>
  <c r="AJ74" i="2"/>
  <c r="AI74" i="2"/>
  <c r="AH74" i="2"/>
  <c r="AG74" i="2"/>
  <c r="AF74" i="2"/>
  <c r="AE74" i="2"/>
  <c r="AP72" i="2"/>
  <c r="U72" i="2" s="1"/>
  <c r="AO72" i="2"/>
  <c r="T72" i="2" s="1"/>
  <c r="AN72" i="2"/>
  <c r="S72" i="2" s="1"/>
  <c r="AM72" i="2"/>
  <c r="R72" i="2" s="1"/>
  <c r="AL72" i="2"/>
  <c r="Q72" i="2" s="1"/>
  <c r="AK72" i="2"/>
  <c r="P72" i="2" s="1"/>
  <c r="AJ72" i="2"/>
  <c r="O72" i="2" s="1"/>
  <c r="AI72" i="2"/>
  <c r="N72" i="2" s="1"/>
  <c r="AH72" i="2"/>
  <c r="M72" i="2" s="1"/>
  <c r="AG72" i="2"/>
  <c r="L72" i="2" s="1"/>
  <c r="AF72" i="2"/>
  <c r="K72" i="2" s="1"/>
  <c r="AE72" i="2"/>
  <c r="J72" i="2" s="1"/>
  <c r="AP71" i="2"/>
  <c r="U71" i="2" s="1"/>
  <c r="AO71" i="2"/>
  <c r="T71" i="2" s="1"/>
  <c r="AN71" i="2"/>
  <c r="S71" i="2" s="1"/>
  <c r="AM71" i="2"/>
  <c r="R71" i="2" s="1"/>
  <c r="AL71" i="2"/>
  <c r="Q71" i="2" s="1"/>
  <c r="AK71" i="2"/>
  <c r="P71" i="2" s="1"/>
  <c r="AJ71" i="2"/>
  <c r="O71" i="2" s="1"/>
  <c r="AI71" i="2"/>
  <c r="N71" i="2" s="1"/>
  <c r="AH71" i="2"/>
  <c r="M71" i="2" s="1"/>
  <c r="AG71" i="2"/>
  <c r="L71" i="2" s="1"/>
  <c r="AF71" i="2"/>
  <c r="K71" i="2" s="1"/>
  <c r="AE71" i="2"/>
  <c r="J71" i="2" s="1"/>
  <c r="AP70" i="2"/>
  <c r="U70" i="2" s="1"/>
  <c r="AO70" i="2"/>
  <c r="T70" i="2" s="1"/>
  <c r="AN70" i="2"/>
  <c r="S70" i="2" s="1"/>
  <c r="AM70" i="2"/>
  <c r="R70" i="2" s="1"/>
  <c r="AL70" i="2"/>
  <c r="Q70" i="2" s="1"/>
  <c r="AK70" i="2"/>
  <c r="P70" i="2" s="1"/>
  <c r="AJ70" i="2"/>
  <c r="O70" i="2" s="1"/>
  <c r="AI70" i="2"/>
  <c r="N70" i="2" s="1"/>
  <c r="AH70" i="2"/>
  <c r="M70" i="2" s="1"/>
  <c r="AG70" i="2"/>
  <c r="L70" i="2" s="1"/>
  <c r="AF70" i="2"/>
  <c r="K70" i="2" s="1"/>
  <c r="AE70" i="2"/>
  <c r="J70" i="2" s="1"/>
  <c r="AP69" i="2"/>
  <c r="U69" i="2" s="1"/>
  <c r="AO69" i="2"/>
  <c r="T69" i="2" s="1"/>
  <c r="AN69" i="2"/>
  <c r="S69" i="2" s="1"/>
  <c r="AM69" i="2"/>
  <c r="R69" i="2" s="1"/>
  <c r="AL69" i="2"/>
  <c r="Q69" i="2" s="1"/>
  <c r="AK69" i="2"/>
  <c r="P69" i="2" s="1"/>
  <c r="AJ69" i="2"/>
  <c r="O69" i="2" s="1"/>
  <c r="AI69" i="2"/>
  <c r="N69" i="2" s="1"/>
  <c r="AH69" i="2"/>
  <c r="M69" i="2" s="1"/>
  <c r="AG69" i="2"/>
  <c r="L69" i="2" s="1"/>
  <c r="AF69" i="2"/>
  <c r="K69" i="2" s="1"/>
  <c r="AE69" i="2"/>
  <c r="J69" i="2" s="1"/>
  <c r="AP68" i="2"/>
  <c r="U68" i="2" s="1"/>
  <c r="AO68" i="2"/>
  <c r="T68" i="2" s="1"/>
  <c r="AN68" i="2"/>
  <c r="S68" i="2" s="1"/>
  <c r="AM68" i="2"/>
  <c r="R68" i="2" s="1"/>
  <c r="AL68" i="2"/>
  <c r="Q68" i="2" s="1"/>
  <c r="AK68" i="2"/>
  <c r="P68" i="2" s="1"/>
  <c r="AJ68" i="2"/>
  <c r="O68" i="2" s="1"/>
  <c r="AI68" i="2"/>
  <c r="N68" i="2" s="1"/>
  <c r="AH68" i="2"/>
  <c r="M68" i="2" s="1"/>
  <c r="AG68" i="2"/>
  <c r="L68" i="2" s="1"/>
  <c r="AF68" i="2"/>
  <c r="K68" i="2" s="1"/>
  <c r="AE68" i="2"/>
  <c r="J68" i="2" s="1"/>
  <c r="AP67" i="2"/>
  <c r="U67" i="2" s="1"/>
  <c r="AO67" i="2"/>
  <c r="T67" i="2" s="1"/>
  <c r="AN67" i="2"/>
  <c r="S67" i="2" s="1"/>
  <c r="AM67" i="2"/>
  <c r="R67" i="2" s="1"/>
  <c r="AL67" i="2"/>
  <c r="Q67" i="2" s="1"/>
  <c r="AK67" i="2"/>
  <c r="P67" i="2" s="1"/>
  <c r="AJ67" i="2"/>
  <c r="O67" i="2" s="1"/>
  <c r="AI67" i="2"/>
  <c r="N67" i="2" s="1"/>
  <c r="AH67" i="2"/>
  <c r="M67" i="2" s="1"/>
  <c r="AG67" i="2"/>
  <c r="L67" i="2" s="1"/>
  <c r="AF67" i="2"/>
  <c r="K67" i="2" s="1"/>
  <c r="AE67" i="2"/>
  <c r="J67" i="2" s="1"/>
  <c r="AP66" i="2"/>
  <c r="U66" i="2" s="1"/>
  <c r="AO66" i="2"/>
  <c r="T66" i="2" s="1"/>
  <c r="AN66" i="2"/>
  <c r="S66" i="2" s="1"/>
  <c r="AM66" i="2"/>
  <c r="R66" i="2" s="1"/>
  <c r="AL66" i="2"/>
  <c r="Q66" i="2" s="1"/>
  <c r="AK66" i="2"/>
  <c r="P66" i="2" s="1"/>
  <c r="AJ66" i="2"/>
  <c r="O66" i="2" s="1"/>
  <c r="AI66" i="2"/>
  <c r="N66" i="2" s="1"/>
  <c r="AH66" i="2"/>
  <c r="M66" i="2" s="1"/>
  <c r="AG66" i="2"/>
  <c r="L66" i="2" s="1"/>
  <c r="AF66" i="2"/>
  <c r="K66" i="2" s="1"/>
  <c r="AE66" i="2"/>
  <c r="J66" i="2" s="1"/>
  <c r="AP65" i="2"/>
  <c r="U65" i="2" s="1"/>
  <c r="AO65" i="2"/>
  <c r="T65" i="2" s="1"/>
  <c r="AN65" i="2"/>
  <c r="S65" i="2" s="1"/>
  <c r="AM65" i="2"/>
  <c r="R65" i="2" s="1"/>
  <c r="AL65" i="2"/>
  <c r="Q65" i="2" s="1"/>
  <c r="AK65" i="2"/>
  <c r="P65" i="2" s="1"/>
  <c r="AJ65" i="2"/>
  <c r="O65" i="2" s="1"/>
  <c r="AI65" i="2"/>
  <c r="N65" i="2" s="1"/>
  <c r="AH65" i="2"/>
  <c r="M65" i="2" s="1"/>
  <c r="AG65" i="2"/>
  <c r="L65" i="2" s="1"/>
  <c r="AF65" i="2"/>
  <c r="K65" i="2" s="1"/>
  <c r="AE65" i="2"/>
  <c r="J65" i="2" s="1"/>
  <c r="AP64" i="2"/>
  <c r="AO64" i="2"/>
  <c r="AN64" i="2"/>
  <c r="AM64" i="2"/>
  <c r="AL64" i="2"/>
  <c r="AK64" i="2"/>
  <c r="AJ64" i="2"/>
  <c r="AI64" i="2"/>
  <c r="AH64" i="2"/>
  <c r="AG64" i="2"/>
  <c r="AF64" i="2"/>
  <c r="AE64" i="2"/>
  <c r="AP63" i="2"/>
  <c r="AO63" i="2"/>
  <c r="AN63" i="2"/>
  <c r="AM63" i="2"/>
  <c r="AL63" i="2"/>
  <c r="AK63" i="2"/>
  <c r="AJ63" i="2"/>
  <c r="AI63" i="2"/>
  <c r="AH63" i="2"/>
  <c r="AG63" i="2"/>
  <c r="AF63" i="2"/>
  <c r="AE63" i="2"/>
  <c r="AP62" i="2"/>
  <c r="AO62" i="2"/>
  <c r="AN62" i="2"/>
  <c r="AM62" i="2"/>
  <c r="AL62" i="2"/>
  <c r="AK62" i="2"/>
  <c r="AJ62" i="2"/>
  <c r="AI62" i="2"/>
  <c r="AH62" i="2"/>
  <c r="AG62" i="2"/>
  <c r="AF62" i="2"/>
  <c r="AE62" i="2"/>
  <c r="AP61" i="2"/>
  <c r="AO61" i="2"/>
  <c r="AN61" i="2"/>
  <c r="AM61" i="2"/>
  <c r="AL61" i="2"/>
  <c r="AK61" i="2"/>
  <c r="AJ61" i="2"/>
  <c r="AI61" i="2"/>
  <c r="AH61" i="2"/>
  <c r="AG61" i="2"/>
  <c r="AF61" i="2"/>
  <c r="AE61" i="2"/>
  <c r="AP60" i="2"/>
  <c r="U60" i="2" s="1"/>
  <c r="AO60" i="2"/>
  <c r="T60" i="2" s="1"/>
  <c r="AN60" i="2"/>
  <c r="S60" i="2" s="1"/>
  <c r="AM60" i="2"/>
  <c r="R60" i="2" s="1"/>
  <c r="AL60" i="2"/>
  <c r="Q60" i="2" s="1"/>
  <c r="AK60" i="2"/>
  <c r="P60" i="2" s="1"/>
  <c r="AJ60" i="2"/>
  <c r="O60" i="2" s="1"/>
  <c r="AI60" i="2"/>
  <c r="N60" i="2" s="1"/>
  <c r="AH60" i="2"/>
  <c r="M60" i="2" s="1"/>
  <c r="AG60" i="2"/>
  <c r="L60" i="2" s="1"/>
  <c r="AF60" i="2"/>
  <c r="K60" i="2" s="1"/>
  <c r="AE60" i="2"/>
  <c r="J60" i="2" s="1"/>
  <c r="AP59" i="2"/>
  <c r="U59" i="2" s="1"/>
  <c r="AO59" i="2"/>
  <c r="T59" i="2" s="1"/>
  <c r="AN59" i="2"/>
  <c r="S59" i="2" s="1"/>
  <c r="AM59" i="2"/>
  <c r="R59" i="2" s="1"/>
  <c r="AL59" i="2"/>
  <c r="Q59" i="2" s="1"/>
  <c r="AK59" i="2"/>
  <c r="P59" i="2" s="1"/>
  <c r="AJ59" i="2"/>
  <c r="O59" i="2" s="1"/>
  <c r="AI59" i="2"/>
  <c r="N59" i="2" s="1"/>
  <c r="AH59" i="2"/>
  <c r="M59" i="2" s="1"/>
  <c r="AG59" i="2"/>
  <c r="L59" i="2" s="1"/>
  <c r="AF59" i="2"/>
  <c r="K59" i="2" s="1"/>
  <c r="AE59" i="2"/>
  <c r="J59" i="2" s="1"/>
  <c r="AP58" i="2"/>
  <c r="U58" i="2" s="1"/>
  <c r="AO58" i="2"/>
  <c r="T58" i="2" s="1"/>
  <c r="AN58" i="2"/>
  <c r="S58" i="2" s="1"/>
  <c r="AM58" i="2"/>
  <c r="R58" i="2" s="1"/>
  <c r="AL58" i="2"/>
  <c r="Q58" i="2" s="1"/>
  <c r="AK58" i="2"/>
  <c r="P58" i="2" s="1"/>
  <c r="AJ58" i="2"/>
  <c r="O58" i="2" s="1"/>
  <c r="AI58" i="2"/>
  <c r="N58" i="2" s="1"/>
  <c r="AH58" i="2"/>
  <c r="M58" i="2" s="1"/>
  <c r="AG58" i="2"/>
  <c r="L58" i="2" s="1"/>
  <c r="AF58" i="2"/>
  <c r="K58" i="2" s="1"/>
  <c r="AE58" i="2"/>
  <c r="J58" i="2" s="1"/>
  <c r="AP57" i="2"/>
  <c r="U57" i="2" s="1"/>
  <c r="AO57" i="2"/>
  <c r="T57" i="2" s="1"/>
  <c r="AN57" i="2"/>
  <c r="S57" i="2" s="1"/>
  <c r="AM57" i="2"/>
  <c r="R57" i="2" s="1"/>
  <c r="AL57" i="2"/>
  <c r="Q57" i="2" s="1"/>
  <c r="AK57" i="2"/>
  <c r="P57" i="2" s="1"/>
  <c r="AJ57" i="2"/>
  <c r="O57" i="2" s="1"/>
  <c r="AI57" i="2"/>
  <c r="N57" i="2" s="1"/>
  <c r="AH57" i="2"/>
  <c r="M57" i="2" s="1"/>
  <c r="AG57" i="2"/>
  <c r="L57" i="2" s="1"/>
  <c r="AF57" i="2"/>
  <c r="K57" i="2" s="1"/>
  <c r="AE57" i="2"/>
  <c r="J57" i="2" s="1"/>
  <c r="AP56" i="2"/>
  <c r="U56" i="2" s="1"/>
  <c r="AO56" i="2"/>
  <c r="T56" i="2" s="1"/>
  <c r="AN56" i="2"/>
  <c r="S56" i="2" s="1"/>
  <c r="AM56" i="2"/>
  <c r="R56" i="2" s="1"/>
  <c r="AL56" i="2"/>
  <c r="Q56" i="2" s="1"/>
  <c r="AK56" i="2"/>
  <c r="P56" i="2" s="1"/>
  <c r="AJ56" i="2"/>
  <c r="O56" i="2" s="1"/>
  <c r="AI56" i="2"/>
  <c r="N56" i="2" s="1"/>
  <c r="AH56" i="2"/>
  <c r="M56" i="2" s="1"/>
  <c r="AG56" i="2"/>
  <c r="L56" i="2" s="1"/>
  <c r="AF56" i="2"/>
  <c r="K56" i="2" s="1"/>
  <c r="AE56" i="2"/>
  <c r="J56" i="2" s="1"/>
  <c r="AP55" i="2"/>
  <c r="U55" i="2" s="1"/>
  <c r="AO55" i="2"/>
  <c r="T55" i="2" s="1"/>
  <c r="AN55" i="2"/>
  <c r="S55" i="2" s="1"/>
  <c r="AM55" i="2"/>
  <c r="R55" i="2" s="1"/>
  <c r="AL55" i="2"/>
  <c r="Q55" i="2" s="1"/>
  <c r="AK55" i="2"/>
  <c r="P55" i="2" s="1"/>
  <c r="AJ55" i="2"/>
  <c r="O55" i="2" s="1"/>
  <c r="AI55" i="2"/>
  <c r="N55" i="2" s="1"/>
  <c r="AH55" i="2"/>
  <c r="M55" i="2" s="1"/>
  <c r="AG55" i="2"/>
  <c r="L55" i="2" s="1"/>
  <c r="AF55" i="2"/>
  <c r="K55" i="2" s="1"/>
  <c r="AE55" i="2"/>
  <c r="J55" i="2" s="1"/>
  <c r="AP54" i="2"/>
  <c r="U54" i="2" s="1"/>
  <c r="AO54" i="2"/>
  <c r="T54" i="2" s="1"/>
  <c r="AN54" i="2"/>
  <c r="S54" i="2" s="1"/>
  <c r="AM54" i="2"/>
  <c r="R54" i="2" s="1"/>
  <c r="AL54" i="2"/>
  <c r="Q54" i="2" s="1"/>
  <c r="AK54" i="2"/>
  <c r="P54" i="2" s="1"/>
  <c r="AJ54" i="2"/>
  <c r="O54" i="2" s="1"/>
  <c r="AI54" i="2"/>
  <c r="N54" i="2" s="1"/>
  <c r="AH54" i="2"/>
  <c r="M54" i="2" s="1"/>
  <c r="AG54" i="2"/>
  <c r="L54" i="2" s="1"/>
  <c r="AF54" i="2"/>
  <c r="K54" i="2" s="1"/>
  <c r="AE54" i="2"/>
  <c r="J54" i="2" s="1"/>
  <c r="AP53" i="2"/>
  <c r="U53" i="2" s="1"/>
  <c r="AO53" i="2"/>
  <c r="T53" i="2" s="1"/>
  <c r="AN53" i="2"/>
  <c r="S53" i="2" s="1"/>
  <c r="AM53" i="2"/>
  <c r="R53" i="2" s="1"/>
  <c r="AL53" i="2"/>
  <c r="Q53" i="2" s="1"/>
  <c r="AK53" i="2"/>
  <c r="P53" i="2" s="1"/>
  <c r="AJ53" i="2"/>
  <c r="O53" i="2" s="1"/>
  <c r="AI53" i="2"/>
  <c r="N53" i="2" s="1"/>
  <c r="AH53" i="2"/>
  <c r="M53" i="2" s="1"/>
  <c r="AG53" i="2"/>
  <c r="L53" i="2" s="1"/>
  <c r="AF53" i="2"/>
  <c r="K53" i="2" s="1"/>
  <c r="AE53" i="2"/>
  <c r="J53" i="2" s="1"/>
  <c r="AP52" i="2"/>
  <c r="U52" i="2" s="1"/>
  <c r="AO52" i="2"/>
  <c r="T52" i="2" s="1"/>
  <c r="AN52" i="2"/>
  <c r="S52" i="2" s="1"/>
  <c r="AM52" i="2"/>
  <c r="R52" i="2" s="1"/>
  <c r="AL52" i="2"/>
  <c r="Q52" i="2" s="1"/>
  <c r="AK52" i="2"/>
  <c r="P52" i="2" s="1"/>
  <c r="AJ52" i="2"/>
  <c r="O52" i="2" s="1"/>
  <c r="AI52" i="2"/>
  <c r="N52" i="2" s="1"/>
  <c r="AH52" i="2"/>
  <c r="M52" i="2" s="1"/>
  <c r="AG52" i="2"/>
  <c r="L52" i="2" s="1"/>
  <c r="AF52" i="2"/>
  <c r="K52" i="2" s="1"/>
  <c r="AE52" i="2"/>
  <c r="J52" i="2" s="1"/>
  <c r="AP51" i="2"/>
  <c r="U51" i="2" s="1"/>
  <c r="AO51" i="2"/>
  <c r="T51" i="2" s="1"/>
  <c r="AN51" i="2"/>
  <c r="S51" i="2" s="1"/>
  <c r="AM51" i="2"/>
  <c r="R51" i="2" s="1"/>
  <c r="AL51" i="2"/>
  <c r="Q51" i="2" s="1"/>
  <c r="AK51" i="2"/>
  <c r="P51" i="2" s="1"/>
  <c r="AJ51" i="2"/>
  <c r="O51" i="2" s="1"/>
  <c r="AI51" i="2"/>
  <c r="N51" i="2" s="1"/>
  <c r="AH51" i="2"/>
  <c r="M51" i="2" s="1"/>
  <c r="AG51" i="2"/>
  <c r="L51" i="2" s="1"/>
  <c r="AF51" i="2"/>
  <c r="K51" i="2" s="1"/>
  <c r="AE51" i="2"/>
  <c r="J51" i="2" s="1"/>
  <c r="AP50" i="2"/>
  <c r="AO50" i="2"/>
  <c r="AN50" i="2"/>
  <c r="AM50" i="2"/>
  <c r="AL50" i="2"/>
  <c r="AK50" i="2"/>
  <c r="AJ50" i="2"/>
  <c r="AI50" i="2"/>
  <c r="AH50" i="2"/>
  <c r="AG50" i="2"/>
  <c r="AF50" i="2"/>
  <c r="AE50" i="2"/>
  <c r="AP49" i="2"/>
  <c r="AO49" i="2"/>
  <c r="AN49" i="2"/>
  <c r="AM49" i="2"/>
  <c r="AL49" i="2"/>
  <c r="AK49" i="2"/>
  <c r="AJ49" i="2"/>
  <c r="AI49" i="2"/>
  <c r="AH49" i="2"/>
  <c r="AG49" i="2"/>
  <c r="AF49" i="2"/>
  <c r="AE49" i="2"/>
  <c r="AP46" i="2"/>
  <c r="AO46" i="2"/>
  <c r="AN46" i="2"/>
  <c r="AM46" i="2"/>
  <c r="AL46" i="2"/>
  <c r="AK46" i="2"/>
  <c r="AJ46" i="2"/>
  <c r="AI46" i="2"/>
  <c r="AH46" i="2"/>
  <c r="AG46" i="2"/>
  <c r="AF46" i="2"/>
  <c r="AE46" i="2"/>
  <c r="AP47" i="2"/>
  <c r="AO47" i="2"/>
  <c r="AN47" i="2"/>
  <c r="AM47" i="2"/>
  <c r="AL47" i="2"/>
  <c r="AK47" i="2"/>
  <c r="AJ47" i="2"/>
  <c r="AI47" i="2"/>
  <c r="AH47" i="2"/>
  <c r="AG47" i="2"/>
  <c r="AF47" i="2"/>
  <c r="AE47" i="2"/>
  <c r="AP48" i="2"/>
  <c r="AO48" i="2"/>
  <c r="AN48" i="2"/>
  <c r="AM48" i="2"/>
  <c r="AL48" i="2"/>
  <c r="AK48" i="2"/>
  <c r="AJ48" i="2"/>
  <c r="AI48" i="2"/>
  <c r="AH48" i="2"/>
  <c r="AG48" i="2"/>
  <c r="AF48" i="2"/>
  <c r="AE48" i="2"/>
  <c r="AP42" i="2"/>
  <c r="AO42" i="2"/>
  <c r="AN42" i="2"/>
  <c r="AM42" i="2"/>
  <c r="AL42" i="2"/>
  <c r="AK42" i="2"/>
  <c r="AJ42" i="2"/>
  <c r="AI42" i="2"/>
  <c r="AH42" i="2"/>
  <c r="AG42" i="2"/>
  <c r="AF42" i="2"/>
  <c r="AE42" i="2"/>
  <c r="AP40" i="2"/>
  <c r="AO40" i="2"/>
  <c r="AN40" i="2"/>
  <c r="AM40" i="2"/>
  <c r="AL40" i="2"/>
  <c r="AK40" i="2"/>
  <c r="AJ40" i="2"/>
  <c r="AI40" i="2"/>
  <c r="AH40" i="2"/>
  <c r="AG40" i="2"/>
  <c r="AF40" i="2"/>
  <c r="AE40" i="2"/>
  <c r="AP43" i="2"/>
  <c r="AO43" i="2"/>
  <c r="AN43" i="2"/>
  <c r="AM43" i="2"/>
  <c r="AL43" i="2"/>
  <c r="AK43" i="2"/>
  <c r="AJ43" i="2"/>
  <c r="AI43" i="2"/>
  <c r="AH43" i="2"/>
  <c r="AG43" i="2"/>
  <c r="AF43" i="2"/>
  <c r="AE43" i="2"/>
  <c r="AP44" i="2"/>
  <c r="AO44" i="2"/>
  <c r="AN44" i="2"/>
  <c r="AM44" i="2"/>
  <c r="AL44" i="2"/>
  <c r="AK44" i="2"/>
  <c r="AJ44" i="2"/>
  <c r="AI44" i="2"/>
  <c r="AH44" i="2"/>
  <c r="AG44" i="2"/>
  <c r="AF44" i="2"/>
  <c r="AE44" i="2"/>
  <c r="AP39" i="2"/>
  <c r="AO39" i="2"/>
  <c r="AN39" i="2"/>
  <c r="AM39" i="2"/>
  <c r="AL39" i="2"/>
  <c r="AK39" i="2"/>
  <c r="AJ39" i="2"/>
  <c r="AI39" i="2"/>
  <c r="AH39" i="2"/>
  <c r="AG39" i="2"/>
  <c r="AF39" i="2"/>
  <c r="AE39" i="2"/>
  <c r="AP38" i="2"/>
  <c r="AO38" i="2"/>
  <c r="AN38" i="2"/>
  <c r="AM38" i="2"/>
  <c r="AL38" i="2"/>
  <c r="AK38" i="2"/>
  <c r="AJ38" i="2"/>
  <c r="AI38" i="2"/>
  <c r="AH38" i="2"/>
  <c r="AG38" i="2"/>
  <c r="AF38" i="2"/>
  <c r="AE38" i="2"/>
  <c r="AP37" i="2"/>
  <c r="AO37" i="2"/>
  <c r="AN37" i="2"/>
  <c r="AM37" i="2"/>
  <c r="AL37" i="2"/>
  <c r="AK37" i="2"/>
  <c r="AJ37" i="2"/>
  <c r="AI37" i="2"/>
  <c r="AH37" i="2"/>
  <c r="AG37" i="2"/>
  <c r="AF37" i="2"/>
  <c r="AE37" i="2"/>
  <c r="AP45" i="2"/>
  <c r="AO45" i="2"/>
  <c r="AN45" i="2"/>
  <c r="AM45" i="2"/>
  <c r="AL45" i="2"/>
  <c r="AK45" i="2"/>
  <c r="AJ45" i="2"/>
  <c r="AI45" i="2"/>
  <c r="AH45" i="2"/>
  <c r="AG45" i="2"/>
  <c r="AF45" i="2"/>
  <c r="AE45" i="2"/>
  <c r="AP41" i="2"/>
  <c r="AO41" i="2"/>
  <c r="AN41" i="2"/>
  <c r="AM41" i="2"/>
  <c r="AL41" i="2"/>
  <c r="AK41" i="2"/>
  <c r="AJ41" i="2"/>
  <c r="AI41" i="2"/>
  <c r="AH41" i="2"/>
  <c r="AG41" i="2"/>
  <c r="AF41" i="2"/>
  <c r="AE41" i="2"/>
  <c r="AP36" i="2"/>
  <c r="AO36" i="2"/>
  <c r="AN36" i="2"/>
  <c r="AM36" i="2"/>
  <c r="AL36" i="2"/>
  <c r="AK36" i="2"/>
  <c r="AJ36" i="2"/>
  <c r="AI36" i="2"/>
  <c r="AH36" i="2"/>
  <c r="AG36" i="2"/>
  <c r="AF36" i="2"/>
  <c r="AE36" i="2"/>
  <c r="AP35" i="2"/>
  <c r="U35" i="2" s="1"/>
  <c r="AO35" i="2"/>
  <c r="T35" i="2" s="1"/>
  <c r="AN35" i="2"/>
  <c r="S35" i="2" s="1"/>
  <c r="AM35" i="2"/>
  <c r="R35" i="2" s="1"/>
  <c r="AL35" i="2"/>
  <c r="Q35" i="2" s="1"/>
  <c r="AK35" i="2"/>
  <c r="P35" i="2" s="1"/>
  <c r="AJ35" i="2"/>
  <c r="O35" i="2" s="1"/>
  <c r="AI35" i="2"/>
  <c r="N35" i="2" s="1"/>
  <c r="AH35" i="2"/>
  <c r="M35" i="2" s="1"/>
  <c r="AG35" i="2"/>
  <c r="L35" i="2" s="1"/>
  <c r="AF35" i="2"/>
  <c r="K35" i="2" s="1"/>
  <c r="AE35" i="2"/>
  <c r="J35" i="2" s="1"/>
  <c r="AP34" i="2"/>
  <c r="U34" i="2" s="1"/>
  <c r="AO34" i="2"/>
  <c r="T34" i="2" s="1"/>
  <c r="AN34" i="2"/>
  <c r="S34" i="2" s="1"/>
  <c r="AM34" i="2"/>
  <c r="R34" i="2" s="1"/>
  <c r="AL34" i="2"/>
  <c r="Q34" i="2" s="1"/>
  <c r="AK34" i="2"/>
  <c r="P34" i="2" s="1"/>
  <c r="AJ34" i="2"/>
  <c r="O34" i="2" s="1"/>
  <c r="AI34" i="2"/>
  <c r="N34" i="2" s="1"/>
  <c r="AH34" i="2"/>
  <c r="M34" i="2" s="1"/>
  <c r="AG34" i="2"/>
  <c r="L34" i="2" s="1"/>
  <c r="AF34" i="2"/>
  <c r="K34" i="2" s="1"/>
  <c r="AE34" i="2"/>
  <c r="J34" i="2" s="1"/>
  <c r="AP33" i="2"/>
  <c r="U33" i="2" s="1"/>
  <c r="AO33" i="2"/>
  <c r="T33" i="2" s="1"/>
  <c r="AN33" i="2"/>
  <c r="S33" i="2" s="1"/>
  <c r="AM33" i="2"/>
  <c r="R33" i="2" s="1"/>
  <c r="AL33" i="2"/>
  <c r="Q33" i="2" s="1"/>
  <c r="AK33" i="2"/>
  <c r="P33" i="2" s="1"/>
  <c r="AJ33" i="2"/>
  <c r="O33" i="2" s="1"/>
  <c r="AI33" i="2"/>
  <c r="N33" i="2" s="1"/>
  <c r="AH33" i="2"/>
  <c r="M33" i="2" s="1"/>
  <c r="AG33" i="2"/>
  <c r="L33" i="2" s="1"/>
  <c r="AF33" i="2"/>
  <c r="K33" i="2" s="1"/>
  <c r="AE33" i="2"/>
  <c r="J33" i="2" s="1"/>
  <c r="AP32" i="2"/>
  <c r="U32" i="2" s="1"/>
  <c r="AO32" i="2"/>
  <c r="T32" i="2" s="1"/>
  <c r="AN32" i="2"/>
  <c r="S32" i="2" s="1"/>
  <c r="AM32" i="2"/>
  <c r="R32" i="2" s="1"/>
  <c r="AL32" i="2"/>
  <c r="Q32" i="2" s="1"/>
  <c r="AK32" i="2"/>
  <c r="P32" i="2" s="1"/>
  <c r="AJ32" i="2"/>
  <c r="O32" i="2" s="1"/>
  <c r="AI32" i="2"/>
  <c r="N32" i="2" s="1"/>
  <c r="AH32" i="2"/>
  <c r="M32" i="2" s="1"/>
  <c r="AG32" i="2"/>
  <c r="L32" i="2" s="1"/>
  <c r="AF32" i="2"/>
  <c r="K32" i="2" s="1"/>
  <c r="AE32" i="2"/>
  <c r="J32" i="2" s="1"/>
  <c r="AP31" i="2"/>
  <c r="U31" i="2" s="1"/>
  <c r="AO31" i="2"/>
  <c r="T31" i="2" s="1"/>
  <c r="AN31" i="2"/>
  <c r="S31" i="2" s="1"/>
  <c r="AM31" i="2"/>
  <c r="R31" i="2" s="1"/>
  <c r="AL31" i="2"/>
  <c r="Q31" i="2" s="1"/>
  <c r="AK31" i="2"/>
  <c r="P31" i="2" s="1"/>
  <c r="AJ31" i="2"/>
  <c r="O31" i="2" s="1"/>
  <c r="AI31" i="2"/>
  <c r="N31" i="2" s="1"/>
  <c r="AH31" i="2"/>
  <c r="M31" i="2" s="1"/>
  <c r="AG31" i="2"/>
  <c r="L31" i="2" s="1"/>
  <c r="AF31" i="2"/>
  <c r="K31" i="2" s="1"/>
  <c r="AE31" i="2"/>
  <c r="J31" i="2" s="1"/>
  <c r="AP30" i="2"/>
  <c r="U30" i="2" s="1"/>
  <c r="AO30" i="2"/>
  <c r="T30" i="2" s="1"/>
  <c r="AN30" i="2"/>
  <c r="S30" i="2" s="1"/>
  <c r="AM30" i="2"/>
  <c r="R30" i="2" s="1"/>
  <c r="AL30" i="2"/>
  <c r="Q30" i="2" s="1"/>
  <c r="AK30" i="2"/>
  <c r="P30" i="2" s="1"/>
  <c r="AJ30" i="2"/>
  <c r="O30" i="2" s="1"/>
  <c r="AI30" i="2"/>
  <c r="N30" i="2" s="1"/>
  <c r="AH30" i="2"/>
  <c r="M30" i="2" s="1"/>
  <c r="AG30" i="2"/>
  <c r="L30" i="2" s="1"/>
  <c r="AF30" i="2"/>
  <c r="K30" i="2" s="1"/>
  <c r="AE30" i="2"/>
  <c r="J30" i="2" s="1"/>
  <c r="AP29" i="2"/>
  <c r="U29" i="2" s="1"/>
  <c r="AO29" i="2"/>
  <c r="T29" i="2" s="1"/>
  <c r="AN29" i="2"/>
  <c r="S29" i="2" s="1"/>
  <c r="AM29" i="2"/>
  <c r="R29" i="2" s="1"/>
  <c r="AL29" i="2"/>
  <c r="Q29" i="2" s="1"/>
  <c r="AK29" i="2"/>
  <c r="P29" i="2" s="1"/>
  <c r="AJ29" i="2"/>
  <c r="O29" i="2" s="1"/>
  <c r="AI29" i="2"/>
  <c r="N29" i="2" s="1"/>
  <c r="AH29" i="2"/>
  <c r="M29" i="2" s="1"/>
  <c r="AG29" i="2"/>
  <c r="L29" i="2" s="1"/>
  <c r="AF29" i="2"/>
  <c r="K29" i="2" s="1"/>
  <c r="AE29" i="2"/>
  <c r="J29" i="2" s="1"/>
  <c r="AP28" i="2"/>
  <c r="AO28" i="2"/>
  <c r="AN28" i="2"/>
  <c r="AM28" i="2"/>
  <c r="AL28" i="2"/>
  <c r="AK28" i="2"/>
  <c r="AJ28" i="2"/>
  <c r="AI28" i="2"/>
  <c r="AH28" i="2"/>
  <c r="AG28" i="2"/>
  <c r="AF28" i="2"/>
  <c r="AE28" i="2"/>
  <c r="AP27" i="2"/>
  <c r="AO27" i="2"/>
  <c r="AN27" i="2"/>
  <c r="AM27" i="2"/>
  <c r="AL27" i="2"/>
  <c r="AK27" i="2"/>
  <c r="AJ27" i="2"/>
  <c r="AI27" i="2"/>
  <c r="AH27" i="2"/>
  <c r="AG27" i="2"/>
  <c r="AF27" i="2"/>
  <c r="AE27" i="2"/>
  <c r="AP26" i="2"/>
  <c r="AO26" i="2"/>
  <c r="AN26" i="2"/>
  <c r="AM26" i="2"/>
  <c r="AL26" i="2"/>
  <c r="AK26" i="2"/>
  <c r="AJ26" i="2"/>
  <c r="AI26" i="2"/>
  <c r="AH26" i="2"/>
  <c r="AG26" i="2"/>
  <c r="AF26" i="2"/>
  <c r="AE26" i="2"/>
  <c r="AP25" i="2"/>
  <c r="AO25" i="2"/>
  <c r="AN25" i="2"/>
  <c r="AM25" i="2"/>
  <c r="AL25" i="2"/>
  <c r="AK25" i="2"/>
  <c r="AJ25" i="2"/>
  <c r="AI25" i="2"/>
  <c r="AH25" i="2"/>
  <c r="AG25" i="2"/>
  <c r="AF25" i="2"/>
  <c r="AE25" i="2"/>
  <c r="AP24" i="2"/>
  <c r="AO24" i="2"/>
  <c r="AN24" i="2"/>
  <c r="AM24" i="2"/>
  <c r="AL24" i="2"/>
  <c r="AK24" i="2"/>
  <c r="AJ24" i="2"/>
  <c r="AI24" i="2"/>
  <c r="AH24" i="2"/>
  <c r="AG24" i="2"/>
  <c r="AF24" i="2"/>
  <c r="AE24" i="2"/>
  <c r="AP23" i="2"/>
  <c r="AO23" i="2"/>
  <c r="AN23" i="2"/>
  <c r="AM23" i="2"/>
  <c r="AL23" i="2"/>
  <c r="AK23" i="2"/>
  <c r="AJ23" i="2"/>
  <c r="AI23" i="2"/>
  <c r="AH23" i="2"/>
  <c r="AG23" i="2"/>
  <c r="AF23" i="2"/>
  <c r="AE23" i="2"/>
  <c r="AP22" i="2"/>
  <c r="AO22" i="2"/>
  <c r="AN22" i="2"/>
  <c r="AM22" i="2"/>
  <c r="AL22" i="2"/>
  <c r="AK22" i="2"/>
  <c r="AJ22" i="2"/>
  <c r="AI22" i="2"/>
  <c r="AH22" i="2"/>
  <c r="AG22" i="2"/>
  <c r="AF22" i="2"/>
  <c r="AE22" i="2"/>
  <c r="AP21" i="2"/>
  <c r="U21" i="2" s="1"/>
  <c r="AO21" i="2"/>
  <c r="T21" i="2" s="1"/>
  <c r="AN21" i="2"/>
  <c r="S21" i="2" s="1"/>
  <c r="AM21" i="2"/>
  <c r="R21" i="2" s="1"/>
  <c r="AL21" i="2"/>
  <c r="Q21" i="2" s="1"/>
  <c r="AK21" i="2"/>
  <c r="P21" i="2" s="1"/>
  <c r="AJ21" i="2"/>
  <c r="O21" i="2" s="1"/>
  <c r="AI21" i="2"/>
  <c r="N21" i="2" s="1"/>
  <c r="AH21" i="2"/>
  <c r="M21" i="2" s="1"/>
  <c r="AG21" i="2"/>
  <c r="L21" i="2" s="1"/>
  <c r="AF21" i="2"/>
  <c r="K21" i="2" s="1"/>
  <c r="AE21" i="2"/>
  <c r="J21" i="2" s="1"/>
  <c r="AP20" i="2"/>
  <c r="U20" i="2" s="1"/>
  <c r="AO20" i="2"/>
  <c r="T20" i="2" s="1"/>
  <c r="AN20" i="2"/>
  <c r="S20" i="2" s="1"/>
  <c r="AM20" i="2"/>
  <c r="R20" i="2" s="1"/>
  <c r="AL20" i="2"/>
  <c r="Q20" i="2" s="1"/>
  <c r="AK20" i="2"/>
  <c r="P20" i="2" s="1"/>
  <c r="AJ20" i="2"/>
  <c r="O20" i="2" s="1"/>
  <c r="AI20" i="2"/>
  <c r="N20" i="2" s="1"/>
  <c r="AH20" i="2"/>
  <c r="M20" i="2" s="1"/>
  <c r="AG20" i="2"/>
  <c r="L20" i="2" s="1"/>
  <c r="AF20" i="2"/>
  <c r="K20" i="2" s="1"/>
  <c r="AE20" i="2"/>
  <c r="J20" i="2" s="1"/>
  <c r="AP19" i="2"/>
  <c r="U19" i="2" s="1"/>
  <c r="AO19" i="2"/>
  <c r="T19" i="2" s="1"/>
  <c r="AN19" i="2"/>
  <c r="S19" i="2" s="1"/>
  <c r="AM19" i="2"/>
  <c r="R19" i="2" s="1"/>
  <c r="AL19" i="2"/>
  <c r="Q19" i="2" s="1"/>
  <c r="AK19" i="2"/>
  <c r="P19" i="2" s="1"/>
  <c r="AJ19" i="2"/>
  <c r="O19" i="2" s="1"/>
  <c r="AI19" i="2"/>
  <c r="N19" i="2" s="1"/>
  <c r="AH19" i="2"/>
  <c r="M19" i="2" s="1"/>
  <c r="AG19" i="2"/>
  <c r="L19" i="2" s="1"/>
  <c r="AF19" i="2"/>
  <c r="K19" i="2" s="1"/>
  <c r="AE19" i="2"/>
  <c r="J19" i="2" s="1"/>
  <c r="AP18" i="2"/>
  <c r="U18" i="2" s="1"/>
  <c r="AO18" i="2"/>
  <c r="T18" i="2" s="1"/>
  <c r="AN18" i="2"/>
  <c r="S18" i="2" s="1"/>
  <c r="AM18" i="2"/>
  <c r="R18" i="2" s="1"/>
  <c r="AL18" i="2"/>
  <c r="Q18" i="2" s="1"/>
  <c r="AK18" i="2"/>
  <c r="P18" i="2" s="1"/>
  <c r="AJ18" i="2"/>
  <c r="O18" i="2" s="1"/>
  <c r="AI18" i="2"/>
  <c r="N18" i="2" s="1"/>
  <c r="AH18" i="2"/>
  <c r="M18" i="2" s="1"/>
  <c r="AG18" i="2"/>
  <c r="L18" i="2" s="1"/>
  <c r="AF18" i="2"/>
  <c r="K18" i="2" s="1"/>
  <c r="AE18" i="2"/>
  <c r="J18" i="2" s="1"/>
  <c r="AP17" i="2"/>
  <c r="U17" i="2" s="1"/>
  <c r="AO17" i="2"/>
  <c r="T17" i="2" s="1"/>
  <c r="AN17" i="2"/>
  <c r="S17" i="2" s="1"/>
  <c r="AM17" i="2"/>
  <c r="R17" i="2" s="1"/>
  <c r="AL17" i="2"/>
  <c r="Q17" i="2" s="1"/>
  <c r="AK17" i="2"/>
  <c r="P17" i="2" s="1"/>
  <c r="AJ17" i="2"/>
  <c r="O17" i="2" s="1"/>
  <c r="AI17" i="2"/>
  <c r="N17" i="2" s="1"/>
  <c r="AH17" i="2"/>
  <c r="M17" i="2" s="1"/>
  <c r="AG17" i="2"/>
  <c r="L17" i="2" s="1"/>
  <c r="AF17" i="2"/>
  <c r="K17" i="2" s="1"/>
  <c r="AE17" i="2"/>
  <c r="J17" i="2" s="1"/>
  <c r="AP16" i="2"/>
  <c r="U16" i="2" s="1"/>
  <c r="AO16" i="2"/>
  <c r="T16" i="2" s="1"/>
  <c r="AN16" i="2"/>
  <c r="S16" i="2" s="1"/>
  <c r="AM16" i="2"/>
  <c r="R16" i="2" s="1"/>
  <c r="AL16" i="2"/>
  <c r="Q16" i="2" s="1"/>
  <c r="AK16" i="2"/>
  <c r="P16" i="2" s="1"/>
  <c r="AJ16" i="2"/>
  <c r="O16" i="2" s="1"/>
  <c r="AI16" i="2"/>
  <c r="N16" i="2" s="1"/>
  <c r="AH16" i="2"/>
  <c r="M16" i="2" s="1"/>
  <c r="AG16" i="2"/>
  <c r="L16" i="2" s="1"/>
  <c r="AF16" i="2"/>
  <c r="K16" i="2" s="1"/>
  <c r="AE16" i="2"/>
  <c r="J16" i="2" s="1"/>
  <c r="AP15" i="2"/>
  <c r="U15" i="2" s="1"/>
  <c r="AO15" i="2"/>
  <c r="T15" i="2" s="1"/>
  <c r="AN15" i="2"/>
  <c r="S15" i="2" s="1"/>
  <c r="AM15" i="2"/>
  <c r="R15" i="2" s="1"/>
  <c r="AL15" i="2"/>
  <c r="Q15" i="2" s="1"/>
  <c r="AK15" i="2"/>
  <c r="P15" i="2" s="1"/>
  <c r="AJ15" i="2"/>
  <c r="O15" i="2" s="1"/>
  <c r="AI15" i="2"/>
  <c r="N15" i="2" s="1"/>
  <c r="AH15" i="2"/>
  <c r="M15" i="2" s="1"/>
  <c r="AG15" i="2"/>
  <c r="L15" i="2" s="1"/>
  <c r="AF15" i="2"/>
  <c r="K15" i="2" s="1"/>
  <c r="AE15" i="2"/>
  <c r="J15" i="2" s="1"/>
  <c r="AP14" i="2"/>
  <c r="U14" i="2" s="1"/>
  <c r="AO14" i="2"/>
  <c r="T14" i="2" s="1"/>
  <c r="AN14" i="2"/>
  <c r="S14" i="2" s="1"/>
  <c r="AM14" i="2"/>
  <c r="R14" i="2" s="1"/>
  <c r="AL14" i="2"/>
  <c r="Q14" i="2" s="1"/>
  <c r="AK14" i="2"/>
  <c r="P14" i="2" s="1"/>
  <c r="AJ14" i="2"/>
  <c r="O14" i="2" s="1"/>
  <c r="AI14" i="2"/>
  <c r="N14" i="2" s="1"/>
  <c r="AH14" i="2"/>
  <c r="M14" i="2" s="1"/>
  <c r="AG14" i="2"/>
  <c r="L14" i="2" s="1"/>
  <c r="AF14" i="2"/>
  <c r="K14" i="2" s="1"/>
  <c r="AE14" i="2"/>
  <c r="J14" i="2" s="1"/>
  <c r="AP13" i="2"/>
  <c r="U13" i="2" s="1"/>
  <c r="AO13" i="2"/>
  <c r="T13" i="2" s="1"/>
  <c r="AN13" i="2"/>
  <c r="S13" i="2" s="1"/>
  <c r="AM13" i="2"/>
  <c r="R13" i="2" s="1"/>
  <c r="AL13" i="2"/>
  <c r="Q13" i="2" s="1"/>
  <c r="AK13" i="2"/>
  <c r="P13" i="2" s="1"/>
  <c r="AJ13" i="2"/>
  <c r="O13" i="2" s="1"/>
  <c r="AI13" i="2"/>
  <c r="N13" i="2" s="1"/>
  <c r="AH13" i="2"/>
  <c r="M13" i="2" s="1"/>
  <c r="AG13" i="2"/>
  <c r="L13" i="2" s="1"/>
  <c r="AF13" i="2"/>
  <c r="K13" i="2" s="1"/>
  <c r="AE13" i="2"/>
  <c r="AC72" i="2"/>
  <c r="BC72" i="2" s="1"/>
  <c r="AC71" i="2"/>
  <c r="BB71" i="2" s="1"/>
  <c r="AC70" i="2"/>
  <c r="BA70" i="2" s="1"/>
  <c r="AC69" i="2"/>
  <c r="AZ69" i="2" s="1"/>
  <c r="AC68" i="2"/>
  <c r="AY68" i="2" s="1"/>
  <c r="AC67" i="2"/>
  <c r="AX67" i="2" s="1"/>
  <c r="AC66" i="2"/>
  <c r="AW66" i="2" s="1"/>
  <c r="AC65" i="2"/>
  <c r="AV65" i="2" s="1"/>
  <c r="AC59" i="2"/>
  <c r="BB59" i="2" s="1"/>
  <c r="AC58" i="2"/>
  <c r="BA58" i="2" s="1"/>
  <c r="AC57" i="2"/>
  <c r="AZ57" i="2" s="1"/>
  <c r="AC56" i="2"/>
  <c r="AY56" i="2" s="1"/>
  <c r="AC55" i="2"/>
  <c r="AX55" i="2" s="1"/>
  <c r="AC54" i="2"/>
  <c r="AW54" i="2" s="1"/>
  <c r="AC53" i="2"/>
  <c r="AV53" i="2" s="1"/>
  <c r="AC97" i="2"/>
  <c r="BA97" i="2" s="1"/>
  <c r="AC96" i="2"/>
  <c r="AZ96" i="2" s="1"/>
  <c r="AC95" i="2"/>
  <c r="AC94" i="2"/>
  <c r="AX94" i="2" s="1"/>
  <c r="AC93" i="2"/>
  <c r="AC92" i="2"/>
  <c r="BB126" i="2"/>
  <c r="BA126" i="2"/>
  <c r="AZ126" i="2"/>
  <c r="AY126" i="2"/>
  <c r="AX126" i="2"/>
  <c r="AW126" i="2"/>
  <c r="AV126" i="2"/>
  <c r="AU126" i="2"/>
  <c r="AT126" i="2"/>
  <c r="AS126" i="2"/>
  <c r="AR126" i="2"/>
  <c r="BC125" i="2"/>
  <c r="BB125" i="2"/>
  <c r="BA125" i="2"/>
  <c r="AZ125" i="2"/>
  <c r="AY125" i="2"/>
  <c r="AX125" i="2"/>
  <c r="AW125" i="2"/>
  <c r="AV125" i="2"/>
  <c r="AU125" i="2"/>
  <c r="AT125" i="2"/>
  <c r="AS125" i="2"/>
  <c r="AR125" i="2"/>
  <c r="BC124" i="2"/>
  <c r="BB124" i="2"/>
  <c r="AZ124" i="2"/>
  <c r="AY124" i="2"/>
  <c r="AX124" i="2"/>
  <c r="AW124" i="2"/>
  <c r="AV124" i="2"/>
  <c r="AU124" i="2"/>
  <c r="AT124" i="2"/>
  <c r="AS124" i="2"/>
  <c r="AR124" i="2"/>
  <c r="BC123" i="2"/>
  <c r="BB123" i="2"/>
  <c r="BA123" i="2"/>
  <c r="AZ123" i="2"/>
  <c r="AY123" i="2"/>
  <c r="AX123" i="2"/>
  <c r="AW123" i="2"/>
  <c r="AV123" i="2"/>
  <c r="AU123" i="2"/>
  <c r="AT123" i="2"/>
  <c r="AS123" i="2"/>
  <c r="AR123" i="2"/>
  <c r="BC122" i="2"/>
  <c r="BB122" i="2"/>
  <c r="BA122" i="2"/>
  <c r="AZ122" i="2"/>
  <c r="AX122" i="2"/>
  <c r="AW122" i="2"/>
  <c r="AV122" i="2"/>
  <c r="AU122" i="2"/>
  <c r="AT122" i="2"/>
  <c r="AS122" i="2"/>
  <c r="AR122" i="2"/>
  <c r="BC121" i="2"/>
  <c r="BB121" i="2"/>
  <c r="BA121" i="2"/>
  <c r="AZ121" i="2"/>
  <c r="AY121" i="2"/>
  <c r="AX121" i="2"/>
  <c r="AW121" i="2"/>
  <c r="AV121" i="2"/>
  <c r="AU121" i="2"/>
  <c r="AT121" i="2"/>
  <c r="AS121" i="2"/>
  <c r="AR121" i="2"/>
  <c r="BC120" i="2"/>
  <c r="BB120" i="2"/>
  <c r="BA120" i="2"/>
  <c r="AZ120" i="2"/>
  <c r="AY120" i="2"/>
  <c r="AX120" i="2"/>
  <c r="AV120" i="2"/>
  <c r="AU120" i="2"/>
  <c r="AT120" i="2"/>
  <c r="AS120" i="2"/>
  <c r="AR120" i="2"/>
  <c r="BC119" i="2"/>
  <c r="BB119" i="2"/>
  <c r="BA119" i="2"/>
  <c r="AZ119" i="2"/>
  <c r="AY119" i="2"/>
  <c r="AX119" i="2"/>
  <c r="AW119" i="2"/>
  <c r="AV119" i="2"/>
  <c r="AU119" i="2"/>
  <c r="AT119" i="2"/>
  <c r="AS119" i="2"/>
  <c r="AR119" i="2"/>
  <c r="BC118" i="2"/>
  <c r="BB118" i="2"/>
  <c r="BA118" i="2"/>
  <c r="AZ118" i="2"/>
  <c r="AY118" i="2"/>
  <c r="AX118" i="2"/>
  <c r="AW118" i="2"/>
  <c r="AV118" i="2"/>
  <c r="AT118" i="2"/>
  <c r="AS118" i="2"/>
  <c r="AR118" i="2"/>
  <c r="BC117" i="2"/>
  <c r="BB117" i="2"/>
  <c r="BA117" i="2"/>
  <c r="AZ117" i="2"/>
  <c r="AY117" i="2"/>
  <c r="AX117" i="2"/>
  <c r="AW117" i="2"/>
  <c r="AV117" i="2"/>
  <c r="AU117" i="2"/>
  <c r="AS117" i="2"/>
  <c r="AR117" i="2"/>
  <c r="BC97" i="2"/>
  <c r="BB97" i="2"/>
  <c r="AZ97" i="2"/>
  <c r="AY97" i="2"/>
  <c r="AX97" i="2"/>
  <c r="AW97" i="2"/>
  <c r="AV97" i="2"/>
  <c r="AU97" i="2"/>
  <c r="AT97" i="2"/>
  <c r="AS97" i="2"/>
  <c r="AR97" i="2"/>
  <c r="BC96" i="2"/>
  <c r="BB96" i="2"/>
  <c r="BA96" i="2"/>
  <c r="AY96" i="2"/>
  <c r="AX96" i="2"/>
  <c r="AW96" i="2"/>
  <c r="AV96" i="2"/>
  <c r="AU96" i="2"/>
  <c r="AT96" i="2"/>
  <c r="AS96" i="2"/>
  <c r="AR96" i="2"/>
  <c r="BC95" i="2"/>
  <c r="BB95" i="2"/>
  <c r="BA95" i="2"/>
  <c r="AZ95" i="2"/>
  <c r="AY95" i="2"/>
  <c r="AX95" i="2"/>
  <c r="AW95" i="2"/>
  <c r="AV95" i="2"/>
  <c r="AU95" i="2"/>
  <c r="AT95" i="2"/>
  <c r="AS95" i="2"/>
  <c r="AR95" i="2"/>
  <c r="BC94" i="2"/>
  <c r="BB94" i="2"/>
  <c r="BA94" i="2"/>
  <c r="AZ94" i="2"/>
  <c r="AY94" i="2"/>
  <c r="AW94" i="2"/>
  <c r="AV94" i="2"/>
  <c r="AU94" i="2"/>
  <c r="AT94" i="2"/>
  <c r="AS94" i="2"/>
  <c r="AR94" i="2"/>
  <c r="BC93" i="2"/>
  <c r="BB93" i="2"/>
  <c r="BA93" i="2"/>
  <c r="AZ93" i="2"/>
  <c r="AY93" i="2"/>
  <c r="AX93" i="2"/>
  <c r="AW93" i="2"/>
  <c r="AV93" i="2"/>
  <c r="AU93" i="2"/>
  <c r="AT93" i="2"/>
  <c r="AS93" i="2"/>
  <c r="AR93" i="2"/>
  <c r="BC92" i="2"/>
  <c r="BB92" i="2"/>
  <c r="BA92" i="2"/>
  <c r="AZ92" i="2"/>
  <c r="AY92" i="2"/>
  <c r="AX92" i="2"/>
  <c r="AW92" i="2"/>
  <c r="AU92" i="2"/>
  <c r="AT92" i="2"/>
  <c r="AS92" i="2"/>
  <c r="AR92" i="2"/>
  <c r="BB72" i="2"/>
  <c r="BA72" i="2"/>
  <c r="AZ72" i="2"/>
  <c r="AY72" i="2"/>
  <c r="AX72" i="2"/>
  <c r="AW72" i="2"/>
  <c r="AV72" i="2"/>
  <c r="AU72" i="2"/>
  <c r="AT72" i="2"/>
  <c r="AS72" i="2"/>
  <c r="AR72" i="2"/>
  <c r="BC71" i="2"/>
  <c r="BA71" i="2"/>
  <c r="AZ71" i="2"/>
  <c r="AY71" i="2"/>
  <c r="AX71" i="2"/>
  <c r="AW71" i="2"/>
  <c r="AV71" i="2"/>
  <c r="AU71" i="2"/>
  <c r="AT71" i="2"/>
  <c r="AS71" i="2"/>
  <c r="AR71" i="2"/>
  <c r="BC70" i="2"/>
  <c r="BB70" i="2"/>
  <c r="AZ70" i="2"/>
  <c r="AY70" i="2"/>
  <c r="AX70" i="2"/>
  <c r="AW70" i="2"/>
  <c r="AV70" i="2"/>
  <c r="AU70" i="2"/>
  <c r="AT70" i="2"/>
  <c r="AS70" i="2"/>
  <c r="AR70" i="2"/>
  <c r="BC69" i="2"/>
  <c r="BB69" i="2"/>
  <c r="BA69" i="2"/>
  <c r="AY69" i="2"/>
  <c r="AX69" i="2"/>
  <c r="AW69" i="2"/>
  <c r="AV69" i="2"/>
  <c r="AU69" i="2"/>
  <c r="AT69" i="2"/>
  <c r="AS69" i="2"/>
  <c r="AR69" i="2"/>
  <c r="BC68" i="2"/>
  <c r="BB68" i="2"/>
  <c r="BA68" i="2"/>
  <c r="AZ68" i="2"/>
  <c r="AX68" i="2"/>
  <c r="AW68" i="2"/>
  <c r="AV68" i="2"/>
  <c r="AU68" i="2"/>
  <c r="AT68" i="2"/>
  <c r="AS68" i="2"/>
  <c r="AR68" i="2"/>
  <c r="BC67" i="2"/>
  <c r="BB67" i="2"/>
  <c r="BA67" i="2"/>
  <c r="AZ67" i="2"/>
  <c r="AY67" i="2"/>
  <c r="AW67" i="2"/>
  <c r="AV67" i="2"/>
  <c r="AU67" i="2"/>
  <c r="AT67" i="2"/>
  <c r="AS67" i="2"/>
  <c r="AR67" i="2"/>
  <c r="BC66" i="2"/>
  <c r="BB66" i="2"/>
  <c r="BA66" i="2"/>
  <c r="AZ66" i="2"/>
  <c r="AY66" i="2"/>
  <c r="AX66" i="2"/>
  <c r="AV66" i="2"/>
  <c r="AU66" i="2"/>
  <c r="AT66" i="2"/>
  <c r="AS66" i="2"/>
  <c r="AR66" i="2"/>
  <c r="BC65" i="2"/>
  <c r="BB65" i="2"/>
  <c r="BA65" i="2"/>
  <c r="AZ65" i="2"/>
  <c r="AY65" i="2"/>
  <c r="AX65" i="2"/>
  <c r="AW65" i="2"/>
  <c r="AU65" i="2"/>
  <c r="AT65" i="2"/>
  <c r="AS65" i="2"/>
  <c r="AR65" i="2"/>
  <c r="BB60" i="2"/>
  <c r="BA60" i="2"/>
  <c r="AZ60" i="2"/>
  <c r="AY60" i="2"/>
  <c r="AX60" i="2"/>
  <c r="AW60" i="2"/>
  <c r="AV60" i="2"/>
  <c r="AU60" i="2"/>
  <c r="AT60" i="2"/>
  <c r="AS60" i="2"/>
  <c r="AR60" i="2"/>
  <c r="BC59" i="2"/>
  <c r="BA59" i="2"/>
  <c r="AZ59" i="2"/>
  <c r="AY59" i="2"/>
  <c r="AX59" i="2"/>
  <c r="AW59" i="2"/>
  <c r="AV59" i="2"/>
  <c r="AU59" i="2"/>
  <c r="AT59" i="2"/>
  <c r="AS59" i="2"/>
  <c r="AR59" i="2"/>
  <c r="BC58" i="2"/>
  <c r="BB58" i="2"/>
  <c r="AZ58" i="2"/>
  <c r="AY58" i="2"/>
  <c r="AX58" i="2"/>
  <c r="AW58" i="2"/>
  <c r="AV58" i="2"/>
  <c r="AU58" i="2"/>
  <c r="AT58" i="2"/>
  <c r="AS58" i="2"/>
  <c r="AR58" i="2"/>
  <c r="BC57" i="2"/>
  <c r="BB57" i="2"/>
  <c r="BA57" i="2"/>
  <c r="AY57" i="2"/>
  <c r="AX57" i="2"/>
  <c r="AW57" i="2"/>
  <c r="AV57" i="2"/>
  <c r="AU57" i="2"/>
  <c r="AT57" i="2"/>
  <c r="AS57" i="2"/>
  <c r="AR57" i="2"/>
  <c r="BC56" i="2"/>
  <c r="BB56" i="2"/>
  <c r="BA56" i="2"/>
  <c r="AZ56" i="2"/>
  <c r="AX56" i="2"/>
  <c r="AW56" i="2"/>
  <c r="AV56" i="2"/>
  <c r="AU56" i="2"/>
  <c r="AT56" i="2"/>
  <c r="AS56" i="2"/>
  <c r="AR56" i="2"/>
  <c r="BC55" i="2"/>
  <c r="BB55" i="2"/>
  <c r="BA55" i="2"/>
  <c r="AZ55" i="2"/>
  <c r="AY55" i="2"/>
  <c r="AW55" i="2"/>
  <c r="AV55" i="2"/>
  <c r="AU55" i="2"/>
  <c r="AT55" i="2"/>
  <c r="AS55" i="2"/>
  <c r="AR55" i="2"/>
  <c r="BC54" i="2"/>
  <c r="BB54" i="2"/>
  <c r="BA54" i="2"/>
  <c r="AZ54" i="2"/>
  <c r="AY54" i="2"/>
  <c r="AX54" i="2"/>
  <c r="AV54" i="2"/>
  <c r="AU54" i="2"/>
  <c r="AT54" i="2"/>
  <c r="AS54" i="2"/>
  <c r="AR54" i="2"/>
  <c r="BC53" i="2"/>
  <c r="BB53" i="2"/>
  <c r="BA53" i="2"/>
  <c r="AZ53" i="2"/>
  <c r="AY53" i="2"/>
  <c r="AX53" i="2"/>
  <c r="AW53" i="2"/>
  <c r="AU53" i="2"/>
  <c r="AT53" i="2"/>
  <c r="AS53" i="2"/>
  <c r="AR53" i="2"/>
  <c r="BC35" i="2"/>
  <c r="BB35" i="2"/>
  <c r="AZ35" i="2"/>
  <c r="AY35" i="2"/>
  <c r="AX35" i="2"/>
  <c r="AW35" i="2"/>
  <c r="AV35" i="2"/>
  <c r="AU35" i="2"/>
  <c r="AT35" i="2"/>
  <c r="AS35" i="2"/>
  <c r="AR35" i="2"/>
  <c r="BC34" i="2"/>
  <c r="BB34" i="2"/>
  <c r="BA34" i="2"/>
  <c r="AZ34" i="2"/>
  <c r="AY34" i="2"/>
  <c r="AX34" i="2"/>
  <c r="AW34" i="2"/>
  <c r="AV34" i="2"/>
  <c r="AU34" i="2"/>
  <c r="AT34" i="2"/>
  <c r="AS34" i="2"/>
  <c r="AR34" i="2"/>
  <c r="BC33" i="2"/>
  <c r="BB33" i="2"/>
  <c r="BA33" i="2"/>
  <c r="AY33" i="2"/>
  <c r="AX33" i="2"/>
  <c r="AW33" i="2"/>
  <c r="AV33" i="2"/>
  <c r="AU33" i="2"/>
  <c r="AT33" i="2"/>
  <c r="AS33" i="2"/>
  <c r="AR33" i="2"/>
  <c r="BC32" i="2"/>
  <c r="BB32" i="2"/>
  <c r="BA32" i="2"/>
  <c r="AZ32" i="2"/>
  <c r="AY32" i="2"/>
  <c r="AW32" i="2"/>
  <c r="AV32" i="2"/>
  <c r="AU32" i="2"/>
  <c r="AT32" i="2"/>
  <c r="AS32" i="2"/>
  <c r="AR32" i="2"/>
  <c r="BC31" i="2"/>
  <c r="BB31" i="2"/>
  <c r="BA31" i="2"/>
  <c r="AZ31" i="2"/>
  <c r="AY31" i="2"/>
  <c r="AX31" i="2"/>
  <c r="AV31" i="2"/>
  <c r="AU31" i="2"/>
  <c r="AT31" i="2"/>
  <c r="AS31" i="2"/>
  <c r="AR31" i="2"/>
  <c r="BC30" i="2"/>
  <c r="BB30" i="2"/>
  <c r="BA30" i="2"/>
  <c r="AZ30" i="2"/>
  <c r="AY30" i="2"/>
  <c r="AX30" i="2"/>
  <c r="AW30" i="2"/>
  <c r="AU30" i="2"/>
  <c r="AT30" i="2"/>
  <c r="AS30" i="2"/>
  <c r="AR30" i="2"/>
  <c r="BC29" i="2"/>
  <c r="BB29" i="2"/>
  <c r="BA29" i="2"/>
  <c r="AZ29" i="2"/>
  <c r="AY29" i="2"/>
  <c r="AX29" i="2"/>
  <c r="AW29" i="2"/>
  <c r="AV29" i="2"/>
  <c r="AT29" i="2"/>
  <c r="AS29" i="2"/>
  <c r="AR29" i="2"/>
  <c r="BB132" i="2"/>
  <c r="AZ132" i="2"/>
  <c r="AY132" i="2"/>
  <c r="AX132" i="2"/>
  <c r="AW132" i="2"/>
  <c r="AV132" i="2"/>
  <c r="AU132" i="2"/>
  <c r="AT132" i="2"/>
  <c r="AS132" i="2"/>
  <c r="AR132" i="2"/>
  <c r="BC131" i="2"/>
  <c r="BB131" i="2"/>
  <c r="BA131" i="2"/>
  <c r="AZ131" i="2"/>
  <c r="AY131" i="2"/>
  <c r="AW131" i="2"/>
  <c r="AV131" i="2"/>
  <c r="AU131" i="2"/>
  <c r="AT131" i="2"/>
  <c r="AS131" i="2"/>
  <c r="AR131" i="2"/>
  <c r="BC129" i="2"/>
  <c r="BB129" i="2"/>
  <c r="BA129" i="2"/>
  <c r="AZ129" i="2"/>
  <c r="AY129" i="2"/>
  <c r="AX129" i="2"/>
  <c r="AW129" i="2"/>
  <c r="AV129" i="2"/>
  <c r="AU129" i="2"/>
  <c r="AT129" i="2"/>
  <c r="AS129" i="2"/>
  <c r="BC130" i="2"/>
  <c r="BB130" i="2"/>
  <c r="BA130" i="2"/>
  <c r="AZ130" i="2"/>
  <c r="AY130" i="2"/>
  <c r="AX130" i="2"/>
  <c r="AW130" i="2"/>
  <c r="AV130" i="2"/>
  <c r="AT130" i="2"/>
  <c r="AS130" i="2"/>
  <c r="AR130" i="2"/>
  <c r="BC127" i="2"/>
  <c r="BB127" i="2"/>
  <c r="BA127" i="2"/>
  <c r="AZ127" i="2"/>
  <c r="AY127" i="2"/>
  <c r="AX127" i="2"/>
  <c r="AW127" i="2"/>
  <c r="AV127" i="2"/>
  <c r="AU127" i="2"/>
  <c r="AT127" i="2"/>
  <c r="AS127" i="2"/>
  <c r="BC128" i="2"/>
  <c r="BB128" i="2"/>
  <c r="BA128" i="2"/>
  <c r="AZ128" i="2"/>
  <c r="AY128" i="2"/>
  <c r="AW128" i="2"/>
  <c r="AV128" i="2"/>
  <c r="AU128" i="2"/>
  <c r="AT128" i="2"/>
  <c r="AS128" i="2"/>
  <c r="AR128" i="2"/>
  <c r="BC116" i="2"/>
  <c r="BB116" i="2"/>
  <c r="BA116" i="2"/>
  <c r="AZ116" i="2"/>
  <c r="AY116" i="2"/>
  <c r="AX116" i="2"/>
  <c r="AW116" i="2"/>
  <c r="AV116" i="2"/>
  <c r="AU116" i="2"/>
  <c r="AT116" i="2"/>
  <c r="AR116" i="2"/>
  <c r="BC115" i="2"/>
  <c r="BB115" i="2"/>
  <c r="BA115" i="2"/>
  <c r="AZ115" i="2"/>
  <c r="AY115" i="2"/>
  <c r="AX115" i="2"/>
  <c r="AW115" i="2"/>
  <c r="AV115" i="2"/>
  <c r="AU115" i="2"/>
  <c r="AT115" i="2"/>
  <c r="AS115" i="2"/>
  <c r="BC112" i="2"/>
  <c r="BB112" i="2"/>
  <c r="BA112" i="2"/>
  <c r="AZ112" i="2"/>
  <c r="AY112" i="2"/>
  <c r="AX112" i="2"/>
  <c r="AW112" i="2"/>
  <c r="AV112" i="2"/>
  <c r="AU112" i="2"/>
  <c r="AT112" i="2"/>
  <c r="AR112" i="2"/>
  <c r="BC114" i="2"/>
  <c r="BB114" i="2"/>
  <c r="BA114" i="2"/>
  <c r="AY114" i="2"/>
  <c r="AX114" i="2"/>
  <c r="AW114" i="2"/>
  <c r="AV114" i="2"/>
  <c r="AU114" i="2"/>
  <c r="AT114" i="2"/>
  <c r="AS114" i="2"/>
  <c r="AR114" i="2"/>
  <c r="BC113" i="2"/>
  <c r="BB113" i="2"/>
  <c r="BA113" i="2"/>
  <c r="AZ113" i="2"/>
  <c r="AY113" i="2"/>
  <c r="AX113" i="2"/>
  <c r="AW113" i="2"/>
  <c r="AU113" i="2"/>
  <c r="AT113" i="2"/>
  <c r="AS113" i="2"/>
  <c r="AR113" i="2"/>
  <c r="BC109" i="2"/>
  <c r="BB109" i="2"/>
  <c r="BA109" i="2"/>
  <c r="AZ109" i="2"/>
  <c r="AY109" i="2"/>
  <c r="AX109" i="2"/>
  <c r="AW109" i="2"/>
  <c r="AV109" i="2"/>
  <c r="AU109" i="2"/>
  <c r="AS109" i="2"/>
  <c r="AR109" i="2"/>
  <c r="BC110" i="2"/>
  <c r="BB110" i="2"/>
  <c r="BA110" i="2"/>
  <c r="AZ110" i="2"/>
  <c r="AY110" i="2"/>
  <c r="AW110" i="2"/>
  <c r="AV110" i="2"/>
  <c r="AU110" i="2"/>
  <c r="AT110" i="2"/>
  <c r="AS110" i="2"/>
  <c r="AR110" i="2"/>
  <c r="BC111" i="2"/>
  <c r="BA111" i="2"/>
  <c r="AZ111" i="2"/>
  <c r="AY111" i="2"/>
  <c r="AX111" i="2"/>
  <c r="AW111" i="2"/>
  <c r="AV111" i="2"/>
  <c r="AU111" i="2"/>
  <c r="AT111" i="2"/>
  <c r="AS111" i="2"/>
  <c r="AR111" i="2"/>
  <c r="BC107" i="2"/>
  <c r="BB107" i="2"/>
  <c r="AZ107" i="2"/>
  <c r="AY107" i="2"/>
  <c r="AX107" i="2"/>
  <c r="AW107" i="2"/>
  <c r="AV107" i="2"/>
  <c r="AU107" i="2"/>
  <c r="AT107" i="2"/>
  <c r="AS107" i="2"/>
  <c r="AR107" i="2"/>
  <c r="BC106" i="2"/>
  <c r="BB106" i="2"/>
  <c r="BA106" i="2"/>
  <c r="AZ106" i="2"/>
  <c r="AY106" i="2"/>
  <c r="AW106" i="2"/>
  <c r="AV106" i="2"/>
  <c r="AU106" i="2"/>
  <c r="AT106" i="2"/>
  <c r="AS106" i="2"/>
  <c r="AR106" i="2"/>
  <c r="BC105" i="2"/>
  <c r="BB105" i="2"/>
  <c r="BA105" i="2"/>
  <c r="AZ105" i="2"/>
  <c r="AY105" i="2"/>
  <c r="AX105" i="2"/>
  <c r="AW105" i="2"/>
  <c r="AV105" i="2"/>
  <c r="AT105" i="2"/>
  <c r="AS105" i="2"/>
  <c r="AR105" i="2"/>
  <c r="BC104" i="2"/>
  <c r="BB104" i="2"/>
  <c r="BA104" i="2"/>
  <c r="AZ104" i="2"/>
  <c r="AY104" i="2"/>
  <c r="AX104" i="2"/>
  <c r="AW104" i="2"/>
  <c r="AV104" i="2"/>
  <c r="AU104" i="2"/>
  <c r="AT104" i="2"/>
  <c r="AS104" i="2"/>
  <c r="BC102" i="2"/>
  <c r="BB102" i="2"/>
  <c r="BA102" i="2"/>
  <c r="AZ102" i="2"/>
  <c r="AX102" i="2"/>
  <c r="AW102" i="2"/>
  <c r="AV102" i="2"/>
  <c r="AU102" i="2"/>
  <c r="AT102" i="2"/>
  <c r="AS102" i="2"/>
  <c r="AR102" i="2"/>
  <c r="BB103" i="2"/>
  <c r="BA103" i="2"/>
  <c r="AZ103" i="2"/>
  <c r="AY103" i="2"/>
  <c r="AX103" i="2"/>
  <c r="AW103" i="2"/>
  <c r="AV103" i="2"/>
  <c r="AU103" i="2"/>
  <c r="AT103" i="2"/>
  <c r="AS103" i="2"/>
  <c r="AR103" i="2"/>
  <c r="BC100" i="2"/>
  <c r="BB100" i="2"/>
  <c r="BA100" i="2"/>
  <c r="AZ100" i="2"/>
  <c r="AY100" i="2"/>
  <c r="AX100" i="2"/>
  <c r="AW100" i="2"/>
  <c r="AV100" i="2"/>
  <c r="AU100" i="2"/>
  <c r="AT100" i="2"/>
  <c r="AR100" i="2"/>
  <c r="BC101" i="2"/>
  <c r="BB101" i="2"/>
  <c r="BA101" i="2"/>
  <c r="AX101" i="2"/>
  <c r="AW101" i="2"/>
  <c r="AV101" i="2"/>
  <c r="AU101" i="2"/>
  <c r="AT101" i="2"/>
  <c r="AS101" i="2"/>
  <c r="AR101" i="2"/>
  <c r="BC99" i="2"/>
  <c r="BA99" i="2"/>
  <c r="AY99" i="2"/>
  <c r="AX99" i="2"/>
  <c r="AW99" i="2"/>
  <c r="AV99" i="2"/>
  <c r="AU99" i="2"/>
  <c r="AT99" i="2"/>
  <c r="AS99" i="2"/>
  <c r="AR99" i="2"/>
  <c r="BC98" i="2"/>
  <c r="BB98" i="2"/>
  <c r="BA98" i="2"/>
  <c r="AZ98" i="2"/>
  <c r="AY98" i="2"/>
  <c r="AX98" i="2"/>
  <c r="AW98" i="2"/>
  <c r="AV98" i="2"/>
  <c r="AT98" i="2"/>
  <c r="AS98" i="2"/>
  <c r="AR98" i="2"/>
  <c r="BC91" i="2"/>
  <c r="BB91" i="2"/>
  <c r="BA91" i="2"/>
  <c r="AZ91" i="2"/>
  <c r="AY91" i="2"/>
  <c r="AX91" i="2"/>
  <c r="AW91" i="2"/>
  <c r="AV91" i="2"/>
  <c r="AU91" i="2"/>
  <c r="AT91" i="2"/>
  <c r="AR91" i="2"/>
  <c r="BC90" i="2"/>
  <c r="BB90" i="2"/>
  <c r="BA90" i="2"/>
  <c r="AZ90" i="2"/>
  <c r="AY90" i="2"/>
  <c r="AX90" i="2"/>
  <c r="AV90" i="2"/>
  <c r="AT90" i="2"/>
  <c r="AS90" i="2"/>
  <c r="AR90" i="2"/>
  <c r="BC89" i="2"/>
  <c r="BB89" i="2"/>
  <c r="BA89" i="2"/>
  <c r="AZ89" i="2"/>
  <c r="AY89" i="2"/>
  <c r="AX89" i="2"/>
  <c r="AW89" i="2"/>
  <c r="AV89" i="2"/>
  <c r="AU89" i="2"/>
  <c r="AS89" i="2"/>
  <c r="AR89" i="2"/>
  <c r="BC83" i="2"/>
  <c r="BB83" i="2"/>
  <c r="BA83" i="2"/>
  <c r="AY83" i="2"/>
  <c r="AX83" i="2"/>
  <c r="AW83" i="2"/>
  <c r="AV83" i="2"/>
  <c r="AU83" i="2"/>
  <c r="AT83" i="2"/>
  <c r="AS83" i="2"/>
  <c r="AR83" i="2"/>
  <c r="BC76" i="2"/>
  <c r="BB76" i="2"/>
  <c r="BA76" i="2"/>
  <c r="AZ76" i="2"/>
  <c r="AY76" i="2"/>
  <c r="AX76" i="2"/>
  <c r="AW76" i="2"/>
  <c r="AV76" i="2"/>
  <c r="AU76" i="2"/>
  <c r="AT76" i="2"/>
  <c r="AS76" i="2"/>
  <c r="BC77" i="2"/>
  <c r="BB77" i="2"/>
  <c r="BA77" i="2"/>
  <c r="AZ77" i="2"/>
  <c r="AY77" i="2"/>
  <c r="AX77" i="2"/>
  <c r="AW77" i="2"/>
  <c r="AU77" i="2"/>
  <c r="AT77" i="2"/>
  <c r="AS77" i="2"/>
  <c r="AR77" i="2"/>
  <c r="BC73" i="2"/>
  <c r="BB73" i="2"/>
  <c r="BA73" i="2"/>
  <c r="AZ73" i="2"/>
  <c r="AY73" i="2"/>
  <c r="AX73" i="2"/>
  <c r="AW73" i="2"/>
  <c r="AV73" i="2"/>
  <c r="AU73" i="2"/>
  <c r="AT73" i="2"/>
  <c r="AR73" i="2"/>
  <c r="BB75" i="2"/>
  <c r="BA75" i="2"/>
  <c r="AY75" i="2"/>
  <c r="AX75" i="2"/>
  <c r="AW75" i="2"/>
  <c r="AV75" i="2"/>
  <c r="AU75" i="2"/>
  <c r="AT75" i="2"/>
  <c r="AS75" i="2"/>
  <c r="AR75" i="2"/>
  <c r="BC74" i="2"/>
  <c r="BB74" i="2"/>
  <c r="BA74" i="2"/>
  <c r="AZ74" i="2"/>
  <c r="AY74" i="2"/>
  <c r="AX74" i="2"/>
  <c r="AU74" i="2"/>
  <c r="AT74" i="2"/>
  <c r="AS74" i="2"/>
  <c r="AR74" i="2"/>
  <c r="BC64" i="2"/>
  <c r="BB64" i="2"/>
  <c r="BA64" i="2"/>
  <c r="AZ64" i="2"/>
  <c r="AY64" i="2"/>
  <c r="AX64" i="2"/>
  <c r="AW64" i="2"/>
  <c r="AV64" i="2"/>
  <c r="AT64" i="2"/>
  <c r="AS64" i="2"/>
  <c r="AR64" i="2"/>
  <c r="BC63" i="2"/>
  <c r="BB63" i="2"/>
  <c r="BA63" i="2"/>
  <c r="AZ63" i="2"/>
  <c r="AY63" i="2"/>
  <c r="AX63" i="2"/>
  <c r="AW63" i="2"/>
  <c r="AV63" i="2"/>
  <c r="AU63" i="2"/>
  <c r="AS63" i="2"/>
  <c r="AR63" i="2"/>
  <c r="BC62" i="2"/>
  <c r="BB62" i="2"/>
  <c r="BA62" i="2"/>
  <c r="AZ62" i="2"/>
  <c r="AY62" i="2"/>
  <c r="AX62" i="2"/>
  <c r="AW62" i="2"/>
  <c r="AV62" i="2"/>
  <c r="AU62" i="2"/>
  <c r="AT62" i="2"/>
  <c r="AR62" i="2"/>
  <c r="BC61" i="2"/>
  <c r="BB61" i="2"/>
  <c r="BA61" i="2"/>
  <c r="AZ61" i="2"/>
  <c r="AY61" i="2"/>
  <c r="AX61" i="2"/>
  <c r="AW61" i="2"/>
  <c r="AV61" i="2"/>
  <c r="AU61" i="2"/>
  <c r="AT61" i="2"/>
  <c r="AS61" i="2"/>
  <c r="BC52" i="2"/>
  <c r="BB52" i="2"/>
  <c r="BA52" i="2"/>
  <c r="AZ52" i="2"/>
  <c r="AY52" i="2"/>
  <c r="AX52" i="2"/>
  <c r="AW52" i="2"/>
  <c r="AV52" i="2"/>
  <c r="AT52" i="2"/>
  <c r="AS52" i="2"/>
  <c r="AR52" i="2"/>
  <c r="BC51" i="2"/>
  <c r="BB51" i="2"/>
  <c r="BA51" i="2"/>
  <c r="AZ51" i="2"/>
  <c r="AY51" i="2"/>
  <c r="AX51" i="2"/>
  <c r="AW51" i="2"/>
  <c r="AV51" i="2"/>
  <c r="AU51" i="2"/>
  <c r="AS51" i="2"/>
  <c r="AR51" i="2"/>
  <c r="BC50" i="2"/>
  <c r="BB50" i="2"/>
  <c r="BA50" i="2"/>
  <c r="AZ50" i="2"/>
  <c r="AY50" i="2"/>
  <c r="AX50" i="2"/>
  <c r="AW50" i="2"/>
  <c r="AV50" i="2"/>
  <c r="AU50" i="2"/>
  <c r="AT50" i="2"/>
  <c r="AR50" i="2"/>
  <c r="BC49" i="2"/>
  <c r="BB49" i="2"/>
  <c r="BA49" i="2"/>
  <c r="AZ49" i="2"/>
  <c r="AY49" i="2"/>
  <c r="AX49" i="2"/>
  <c r="AW49" i="2"/>
  <c r="AV49" i="2"/>
  <c r="AU49" i="2"/>
  <c r="AT49" i="2"/>
  <c r="AS49" i="2"/>
  <c r="BC46" i="2"/>
  <c r="BB46" i="2"/>
  <c r="AZ46" i="2"/>
  <c r="AY46" i="2"/>
  <c r="AX46" i="2"/>
  <c r="AW46" i="2"/>
  <c r="AV46" i="2"/>
  <c r="AU46" i="2"/>
  <c r="AT46" i="2"/>
  <c r="AS46" i="2"/>
  <c r="AR46" i="2"/>
  <c r="BC47" i="2"/>
  <c r="BA47" i="2"/>
  <c r="AZ47" i="2"/>
  <c r="AY47" i="2"/>
  <c r="AX47" i="2"/>
  <c r="AW47" i="2"/>
  <c r="AV47" i="2"/>
  <c r="AU47" i="2"/>
  <c r="AT47" i="2"/>
  <c r="AS47" i="2"/>
  <c r="AR47" i="2"/>
  <c r="BB48" i="2"/>
  <c r="BA48" i="2"/>
  <c r="AZ48" i="2"/>
  <c r="AY48" i="2"/>
  <c r="AX48" i="2"/>
  <c r="AW48" i="2"/>
  <c r="AV48" i="2"/>
  <c r="AU48" i="2"/>
  <c r="AT48" i="2"/>
  <c r="AS48" i="2"/>
  <c r="AR48" i="2"/>
  <c r="BC42" i="2"/>
  <c r="BB42" i="2"/>
  <c r="BA42" i="2"/>
  <c r="AZ42" i="2"/>
  <c r="AY42" i="2"/>
  <c r="AX42" i="2"/>
  <c r="AV42" i="2"/>
  <c r="AU42" i="2"/>
  <c r="AT42" i="2"/>
  <c r="AS42" i="2"/>
  <c r="AR42" i="2"/>
  <c r="BC40" i="2"/>
  <c r="BB40" i="2"/>
  <c r="BA40" i="2"/>
  <c r="AZ40" i="2"/>
  <c r="AY40" i="2"/>
  <c r="AX40" i="2"/>
  <c r="AW40" i="2"/>
  <c r="AV40" i="2"/>
  <c r="AS40" i="2"/>
  <c r="AR40" i="2"/>
  <c r="BC43" i="2"/>
  <c r="BB43" i="2"/>
  <c r="BA43" i="2"/>
  <c r="AZ43" i="2"/>
  <c r="AY43" i="2"/>
  <c r="AV43" i="2"/>
  <c r="AU43" i="2"/>
  <c r="AT43" i="2"/>
  <c r="AS43" i="2"/>
  <c r="AR43" i="2"/>
  <c r="BC44" i="2"/>
  <c r="BB44" i="2"/>
  <c r="BA44" i="2"/>
  <c r="AZ44" i="2"/>
  <c r="AW44" i="2"/>
  <c r="AV44" i="2"/>
  <c r="AU44" i="2"/>
  <c r="AT44" i="2"/>
  <c r="AS44" i="2"/>
  <c r="AR44" i="2"/>
  <c r="BC39" i="2"/>
  <c r="BB39" i="2"/>
  <c r="BA39" i="2"/>
  <c r="AZ39" i="2"/>
  <c r="AY39" i="2"/>
  <c r="AX39" i="2"/>
  <c r="AW39" i="2"/>
  <c r="AV39" i="2"/>
  <c r="AU39" i="2"/>
  <c r="AS39" i="2"/>
  <c r="AR39" i="2"/>
  <c r="BC38" i="2"/>
  <c r="BB38" i="2"/>
  <c r="BA38" i="2"/>
  <c r="AZ38" i="2"/>
  <c r="AY38" i="2"/>
  <c r="AX38" i="2"/>
  <c r="AW38" i="2"/>
  <c r="AV38" i="2"/>
  <c r="AU38" i="2"/>
  <c r="AT38" i="2"/>
  <c r="AR38" i="2"/>
  <c r="BC37" i="2"/>
  <c r="BB37" i="2"/>
  <c r="BA37" i="2"/>
  <c r="AZ37" i="2"/>
  <c r="AY37" i="2"/>
  <c r="AX37" i="2"/>
  <c r="AW37" i="2"/>
  <c r="AV37" i="2"/>
  <c r="AU37" i="2"/>
  <c r="AT37" i="2"/>
  <c r="AS37" i="2"/>
  <c r="BC45" i="2"/>
  <c r="BB45" i="2"/>
  <c r="BA45" i="2"/>
  <c r="AY45" i="2"/>
  <c r="AX45" i="2"/>
  <c r="AW45" i="2"/>
  <c r="AV45" i="2"/>
  <c r="AU45" i="2"/>
  <c r="AT45" i="2"/>
  <c r="AS45" i="2"/>
  <c r="AR45" i="2"/>
  <c r="BC41" i="2"/>
  <c r="BB41" i="2"/>
  <c r="BA41" i="2"/>
  <c r="AZ41" i="2"/>
  <c r="AY41" i="2"/>
  <c r="AX41" i="2"/>
  <c r="AW41" i="2"/>
  <c r="AU41" i="2"/>
  <c r="AT41" i="2"/>
  <c r="AS41" i="2"/>
  <c r="AR41" i="2"/>
  <c r="BC36" i="2"/>
  <c r="BB36" i="2"/>
  <c r="BA36" i="2"/>
  <c r="AZ36" i="2"/>
  <c r="AY36" i="2"/>
  <c r="AX36" i="2"/>
  <c r="AW36" i="2"/>
  <c r="AV36" i="2"/>
  <c r="AT36" i="2"/>
  <c r="AS36" i="2"/>
  <c r="AR36" i="2"/>
  <c r="BC28" i="2"/>
  <c r="BB28" i="2"/>
  <c r="BA28" i="2"/>
  <c r="AZ28" i="2"/>
  <c r="AY28" i="2"/>
  <c r="AX28" i="2"/>
  <c r="AW28" i="2"/>
  <c r="AV28" i="2"/>
  <c r="AU28" i="2"/>
  <c r="AT28" i="2"/>
  <c r="AS28" i="2"/>
  <c r="BC27" i="2"/>
  <c r="BB27" i="2"/>
  <c r="AZ27" i="2"/>
  <c r="AY27" i="2"/>
  <c r="AX27" i="2"/>
  <c r="AW27" i="2"/>
  <c r="AV27" i="2"/>
  <c r="AU27" i="2"/>
  <c r="AT27" i="2"/>
  <c r="AS27" i="2"/>
  <c r="AR27" i="2"/>
  <c r="BC26" i="2"/>
  <c r="BB26" i="2"/>
  <c r="BA26" i="2"/>
  <c r="AZ26" i="2"/>
  <c r="AY26" i="2"/>
  <c r="AW26" i="2"/>
  <c r="AV26" i="2"/>
  <c r="AU26" i="2"/>
  <c r="AT26" i="2"/>
  <c r="AS26" i="2"/>
  <c r="AR26" i="2"/>
  <c r="BC25" i="2"/>
  <c r="BB25" i="2"/>
  <c r="BA25" i="2"/>
  <c r="AZ25" i="2"/>
  <c r="AY25" i="2"/>
  <c r="AX25" i="2"/>
  <c r="AW25" i="2"/>
  <c r="AV25" i="2"/>
  <c r="AT25" i="2"/>
  <c r="AS25" i="2"/>
  <c r="AR25" i="2"/>
  <c r="BC24" i="2"/>
  <c r="BB24" i="2"/>
  <c r="BA24" i="2"/>
  <c r="AZ24" i="2"/>
  <c r="AY24" i="2"/>
  <c r="AX24" i="2"/>
  <c r="AW24" i="2"/>
  <c r="AV24" i="2"/>
  <c r="AU24" i="2"/>
  <c r="AT24" i="2"/>
  <c r="AS24" i="2"/>
  <c r="BC23" i="2"/>
  <c r="BB23" i="2"/>
  <c r="BA23" i="2"/>
  <c r="AZ23" i="2"/>
  <c r="AY23" i="2"/>
  <c r="AX23" i="2"/>
  <c r="AW23" i="2"/>
  <c r="AV23" i="2"/>
  <c r="AU23" i="2"/>
  <c r="AT23" i="2"/>
  <c r="AS23" i="2"/>
  <c r="BC22" i="2"/>
  <c r="BB22" i="2"/>
  <c r="BA22" i="2"/>
  <c r="AZ22" i="2"/>
  <c r="AY22" i="2"/>
  <c r="AX22" i="2"/>
  <c r="AW22" i="2"/>
  <c r="AS22" i="2"/>
  <c r="AR22" i="2"/>
  <c r="BB21" i="2"/>
  <c r="BA21" i="2"/>
  <c r="AZ21" i="2"/>
  <c r="AY21" i="2"/>
  <c r="AX21" i="2"/>
  <c r="AW21" i="2"/>
  <c r="AV21" i="2"/>
  <c r="AU21" i="2"/>
  <c r="AT21" i="2"/>
  <c r="AS21" i="2"/>
  <c r="AR21" i="2"/>
  <c r="BC20" i="2"/>
  <c r="BA20" i="2"/>
  <c r="AZ20" i="2"/>
  <c r="AY20" i="2"/>
  <c r="AX20" i="2"/>
  <c r="AW20" i="2"/>
  <c r="AV20" i="2"/>
  <c r="AU20" i="2"/>
  <c r="AT20" i="2"/>
  <c r="AS20" i="2"/>
  <c r="AR20" i="2"/>
  <c r="BB19" i="2"/>
  <c r="AZ19" i="2"/>
  <c r="AY19" i="2"/>
  <c r="AX19" i="2"/>
  <c r="AW19" i="2"/>
  <c r="AV19" i="2"/>
  <c r="AU19" i="2"/>
  <c r="AT19" i="2"/>
  <c r="AS19" i="2"/>
  <c r="AR19" i="2"/>
  <c r="BC18" i="2"/>
  <c r="BB18" i="2"/>
  <c r="BA18" i="2"/>
  <c r="AY18" i="2"/>
  <c r="AX18" i="2"/>
  <c r="AW18" i="2"/>
  <c r="AV18" i="2"/>
  <c r="AU18" i="2"/>
  <c r="AT18" i="2"/>
  <c r="AS18" i="2"/>
  <c r="AR18" i="2"/>
  <c r="BC17" i="2"/>
  <c r="BB17" i="2"/>
  <c r="BA17" i="2"/>
  <c r="AZ17" i="2"/>
  <c r="AX17" i="2"/>
  <c r="AW17" i="2"/>
  <c r="AV17" i="2"/>
  <c r="AU17" i="2"/>
  <c r="AT17" i="2"/>
  <c r="AS17" i="2"/>
  <c r="AR17" i="2"/>
  <c r="BC16" i="2"/>
  <c r="BB16" i="2"/>
  <c r="BA16" i="2"/>
  <c r="AZ16" i="2"/>
  <c r="AY16" i="2"/>
  <c r="AW16" i="2"/>
  <c r="AV16" i="2"/>
  <c r="AU16" i="2"/>
  <c r="AT16" i="2"/>
  <c r="AS16" i="2"/>
  <c r="AR16" i="2"/>
  <c r="BC15" i="2"/>
  <c r="BB15" i="2"/>
  <c r="BA15" i="2"/>
  <c r="AZ15" i="2"/>
  <c r="AY15" i="2"/>
  <c r="AX15" i="2"/>
  <c r="AV15" i="2"/>
  <c r="AU15" i="2"/>
  <c r="AT15" i="2"/>
  <c r="AS15" i="2"/>
  <c r="AR15" i="2"/>
  <c r="BC14" i="2"/>
  <c r="BB14" i="2"/>
  <c r="BA14" i="2"/>
  <c r="AZ14" i="2"/>
  <c r="AY14" i="2"/>
  <c r="AX14" i="2"/>
  <c r="AW14" i="2"/>
  <c r="AU14" i="2"/>
  <c r="AT14" i="2"/>
  <c r="AS14" i="2"/>
  <c r="AR14" i="2"/>
  <c r="BC13" i="2"/>
  <c r="BB13" i="2"/>
  <c r="BA13" i="2"/>
  <c r="AZ13" i="2"/>
  <c r="AY13" i="2"/>
  <c r="AX13" i="2"/>
  <c r="AW13" i="2"/>
  <c r="AV13" i="2"/>
  <c r="AT13" i="2"/>
  <c r="AS13" i="2"/>
  <c r="AR13" i="2"/>
  <c r="AC132" i="2"/>
  <c r="BA132" i="2" s="1"/>
  <c r="AC131" i="2"/>
  <c r="AX131" i="2" s="1"/>
  <c r="AC129" i="2"/>
  <c r="AU130" i="2"/>
  <c r="AC127" i="2"/>
  <c r="AC128" i="2"/>
  <c r="AX128" i="2" s="1"/>
  <c r="AC116" i="2"/>
  <c r="AR115" i="2"/>
  <c r="AS112" i="2"/>
  <c r="AC114" i="2"/>
  <c r="AZ114" i="2" s="1"/>
  <c r="AC113" i="2"/>
  <c r="AT109" i="2"/>
  <c r="AC110" i="2"/>
  <c r="AC111" i="2"/>
  <c r="BB111" i="2" s="1"/>
  <c r="AC107" i="2"/>
  <c r="BA107" i="2" s="1"/>
  <c r="AC106" i="2"/>
  <c r="AX106" i="2" s="1"/>
  <c r="AC105" i="2"/>
  <c r="AR104" i="2"/>
  <c r="AC102" i="2"/>
  <c r="AC103" i="2"/>
  <c r="BC103" i="2" s="1"/>
  <c r="AS100" i="2"/>
  <c r="AC101" i="2"/>
  <c r="AC99" i="2"/>
  <c r="AC98" i="2"/>
  <c r="AS91" i="2"/>
  <c r="AC90" i="2"/>
  <c r="AC89" i="2"/>
  <c r="AC83" i="2"/>
  <c r="AZ83" i="2" s="1"/>
  <c r="AC76" i="2"/>
  <c r="AC77" i="2"/>
  <c r="AV77" i="2" s="1"/>
  <c r="AC73" i="2"/>
  <c r="AC75" i="2"/>
  <c r="AZ75" i="2" s="1"/>
  <c r="AC74" i="2"/>
  <c r="AV74" i="2" s="1"/>
  <c r="AC64" i="2"/>
  <c r="AU64" i="2" s="1"/>
  <c r="AC63" i="2"/>
  <c r="AT63" i="2" s="1"/>
  <c r="AC62" i="2"/>
  <c r="AS62" i="2" s="1"/>
  <c r="AC61" i="2"/>
  <c r="AC52" i="2"/>
  <c r="AU52" i="2" s="1"/>
  <c r="AC51" i="2"/>
  <c r="AT51" i="2" s="1"/>
  <c r="AC50" i="2"/>
  <c r="AS50" i="2" s="1"/>
  <c r="AC49" i="2"/>
  <c r="AC46" i="2"/>
  <c r="BA46" i="2" s="1"/>
  <c r="AC47" i="2"/>
  <c r="BB47" i="2" s="1"/>
  <c r="AC48" i="2"/>
  <c r="BC48" i="2" s="1"/>
  <c r="AC42" i="2"/>
  <c r="AW42" i="2" s="1"/>
  <c r="AC40" i="2"/>
  <c r="AU40" i="2" s="1"/>
  <c r="AC43" i="2"/>
  <c r="AX43" i="2" s="1"/>
  <c r="AC44" i="2"/>
  <c r="AY44" i="2" s="1"/>
  <c r="AC39" i="2"/>
  <c r="AT39" i="2" s="1"/>
  <c r="AC38" i="2"/>
  <c r="AS38" i="2" s="1"/>
  <c r="AC37" i="2"/>
  <c r="AC45" i="2"/>
  <c r="AZ45" i="2" s="1"/>
  <c r="AV41" i="2"/>
  <c r="AC36" i="2"/>
  <c r="AC28" i="2"/>
  <c r="AC27" i="2"/>
  <c r="BA27" i="2" s="1"/>
  <c r="AC26" i="2"/>
  <c r="AX26" i="2" s="1"/>
  <c r="AC25" i="2"/>
  <c r="AR24" i="2"/>
  <c r="AC23" i="2"/>
  <c r="AC22" i="2"/>
  <c r="AC21" i="2"/>
  <c r="BC21" i="2" s="1"/>
  <c r="AC20" i="2"/>
  <c r="BB20" i="2" s="1"/>
  <c r="AC19" i="2"/>
  <c r="BA19" i="2" s="1"/>
  <c r="AC18" i="2"/>
  <c r="AC17" i="2"/>
  <c r="AY17" i="2" s="1"/>
  <c r="AC16" i="2"/>
  <c r="AX16" i="2" s="1"/>
  <c r="AW15" i="2"/>
  <c r="AC14" i="2"/>
  <c r="AU13" i="2"/>
  <c r="P18" i="3"/>
  <c r="Q7" i="3"/>
  <c r="P12" i="3" s="1"/>
  <c r="B4" i="5" l="1"/>
  <c r="J13" i="2"/>
  <c r="AE134" i="2"/>
  <c r="AU105" i="2"/>
  <c r="BD105" i="2" s="1"/>
  <c r="B24" i="5"/>
  <c r="AU98" i="2"/>
  <c r="BD98" i="2" s="1"/>
  <c r="B20" i="5"/>
  <c r="AR28" i="2"/>
  <c r="BD28" i="2" s="1"/>
  <c r="B8" i="5"/>
  <c r="AS73" i="2"/>
  <c r="B14" i="5"/>
  <c r="AZ99" i="2"/>
  <c r="B21" i="5"/>
  <c r="AS116" i="2"/>
  <c r="BD116" i="2" s="1"/>
  <c r="B28" i="5"/>
  <c r="AU36" i="2"/>
  <c r="BD36" i="2" s="1"/>
  <c r="B10" i="5"/>
  <c r="AY101" i="2"/>
  <c r="B22" i="5"/>
  <c r="AV14" i="2"/>
  <c r="BD14" i="2" s="1"/>
  <c r="AR76" i="2"/>
  <c r="BD76" i="2" s="1"/>
  <c r="B15" i="5"/>
  <c r="AX110" i="2"/>
  <c r="BD110" i="2" s="1"/>
  <c r="B26" i="5"/>
  <c r="AR127" i="2"/>
  <c r="BD127" i="2" s="1"/>
  <c r="B29" i="5"/>
  <c r="AR61" i="2"/>
  <c r="BD61" i="2" s="1"/>
  <c r="B13" i="5"/>
  <c r="AR23" i="2"/>
  <c r="BD23" i="2" s="1"/>
  <c r="B6" i="5"/>
  <c r="AT22" i="2"/>
  <c r="B5" i="5"/>
  <c r="AY102" i="2"/>
  <c r="BD102" i="2" s="1"/>
  <c r="B23" i="5"/>
  <c r="AR129" i="2"/>
  <c r="BD129" i="2" s="1"/>
  <c r="B30" i="5"/>
  <c r="AV92" i="2"/>
  <c r="BD92" i="2" s="1"/>
  <c r="B19" i="5"/>
  <c r="AR49" i="2"/>
  <c r="BD49" i="2" s="1"/>
  <c r="B12" i="5"/>
  <c r="AR37" i="2"/>
  <c r="BD37" i="2" s="1"/>
  <c r="B11" i="5"/>
  <c r="AT89" i="2"/>
  <c r="BD89" i="2" s="1"/>
  <c r="B16" i="5"/>
  <c r="AV113" i="2"/>
  <c r="BD113" i="2" s="1"/>
  <c r="B27" i="5"/>
  <c r="AU25" i="2"/>
  <c r="BD25" i="2" s="1"/>
  <c r="B7" i="5"/>
  <c r="AW90" i="2"/>
  <c r="B17" i="5"/>
  <c r="AU29" i="2"/>
  <c r="BD29" i="2" s="1"/>
  <c r="B9" i="5"/>
  <c r="BC132" i="2"/>
  <c r="BD132" i="2" s="1"/>
  <c r="BB99" i="2"/>
  <c r="BB134" i="2" s="1"/>
  <c r="BC75" i="2"/>
  <c r="BD75" i="2" s="1"/>
  <c r="BC19" i="2"/>
  <c r="BD19" i="2" s="1"/>
  <c r="AZ101" i="2"/>
  <c r="BD101" i="2" s="1"/>
  <c r="AX44" i="2"/>
  <c r="BD44" i="2" s="1"/>
  <c r="AW43" i="2"/>
  <c r="BD43" i="2" s="1"/>
  <c r="AW74" i="2"/>
  <c r="BD74" i="2" s="1"/>
  <c r="AT40" i="2"/>
  <c r="AV22" i="2"/>
  <c r="AU90" i="2"/>
  <c r="AU22" i="2"/>
  <c r="BA134" i="2"/>
  <c r="BD18" i="2"/>
  <c r="BD26" i="2"/>
  <c r="BD45" i="2"/>
  <c r="BD62" i="2"/>
  <c r="BD83" i="2"/>
  <c r="BD103" i="2"/>
  <c r="BD109" i="2"/>
  <c r="BD56" i="2"/>
  <c r="BD57" i="2"/>
  <c r="BD50" i="2"/>
  <c r="BD106" i="2"/>
  <c r="BD130" i="2"/>
  <c r="BD54" i="2"/>
  <c r="BD119" i="2"/>
  <c r="BD120" i="2"/>
  <c r="BD121" i="2"/>
  <c r="BD30" i="2"/>
  <c r="BD31" i="2"/>
  <c r="BD32" i="2"/>
  <c r="BD33" i="2"/>
  <c r="BD34" i="2"/>
  <c r="BD35" i="2"/>
  <c r="BD55" i="2"/>
  <c r="BD117" i="2"/>
  <c r="BD24" i="2"/>
  <c r="BD104" i="2"/>
  <c r="BD13" i="2"/>
  <c r="BD17" i="2"/>
  <c r="BD21" i="2"/>
  <c r="BD41" i="2"/>
  <c r="BD42" i="2"/>
  <c r="BD91" i="2"/>
  <c r="BD100" i="2"/>
  <c r="BD112" i="2"/>
  <c r="BD53" i="2"/>
  <c r="BD97" i="2"/>
  <c r="BD48" i="2"/>
  <c r="BD16" i="2"/>
  <c r="BD20" i="2"/>
  <c r="BD38" i="2"/>
  <c r="BD46" i="2"/>
  <c r="BD52" i="2"/>
  <c r="BD64" i="2"/>
  <c r="BD77" i="2"/>
  <c r="BD111" i="2"/>
  <c r="BD114" i="2"/>
  <c r="BD128" i="2"/>
  <c r="BD131" i="2"/>
  <c r="BD93" i="2"/>
  <c r="BD94" i="2"/>
  <c r="BD95" i="2"/>
  <c r="BD96" i="2"/>
  <c r="BD118" i="2"/>
  <c r="BD122" i="2"/>
  <c r="BD126" i="2"/>
  <c r="BD115" i="2"/>
  <c r="BD15" i="2"/>
  <c r="BD27" i="2"/>
  <c r="BD73" i="2"/>
  <c r="BD107" i="2"/>
  <c r="BD58" i="2"/>
  <c r="BD59" i="2"/>
  <c r="BD60" i="2"/>
  <c r="BD65" i="2"/>
  <c r="BD66" i="2"/>
  <c r="BD67" i="2"/>
  <c r="BD68" i="2"/>
  <c r="BD69" i="2"/>
  <c r="BD70" i="2"/>
  <c r="BD71" i="2"/>
  <c r="BD72" i="2"/>
  <c r="BD123" i="2"/>
  <c r="BD124" i="2"/>
  <c r="BD125" i="2"/>
  <c r="BD39" i="2"/>
  <c r="BD47" i="2"/>
  <c r="BD51" i="2"/>
  <c r="BD63" i="2"/>
  <c r="P11" i="3"/>
  <c r="AV134" i="2" l="1"/>
  <c r="AS134" i="2"/>
  <c r="AR134" i="2"/>
  <c r="AX134" i="2"/>
  <c r="AZ134" i="2"/>
  <c r="AY134" i="2"/>
  <c r="AT134" i="2"/>
  <c r="BD90" i="2"/>
  <c r="BD99" i="2"/>
  <c r="BD40" i="2"/>
  <c r="AW134" i="2"/>
  <c r="BD22" i="2"/>
  <c r="AU134" i="2"/>
  <c r="L132" i="2"/>
  <c r="L131" i="2"/>
  <c r="L129" i="2"/>
  <c r="L130" i="2"/>
  <c r="L127" i="2"/>
  <c r="L128" i="2"/>
  <c r="L116" i="2"/>
  <c r="L115" i="2"/>
  <c r="L112" i="2"/>
  <c r="L114" i="2"/>
  <c r="L113" i="2"/>
  <c r="L109" i="2"/>
  <c r="L110" i="2"/>
  <c r="L111" i="2"/>
  <c r="L107" i="2"/>
  <c r="L106" i="2"/>
  <c r="L105" i="2"/>
  <c r="L104" i="2"/>
  <c r="L102" i="2"/>
  <c r="L103" i="2"/>
  <c r="L100" i="2"/>
  <c r="L101" i="2"/>
  <c r="L99" i="2"/>
  <c r="L98" i="2"/>
  <c r="L91" i="2"/>
  <c r="L90" i="2"/>
  <c r="L89" i="2"/>
  <c r="L83" i="2"/>
  <c r="L76" i="2"/>
  <c r="L77" i="2"/>
  <c r="L73" i="2"/>
  <c r="L75" i="2"/>
  <c r="L74" i="2"/>
  <c r="L64" i="2"/>
  <c r="L63" i="2"/>
  <c r="L62" i="2"/>
  <c r="L50" i="2"/>
  <c r="L49" i="2"/>
  <c r="L46" i="2"/>
  <c r="L47" i="2"/>
  <c r="L48" i="2"/>
  <c r="L42" i="2"/>
  <c r="L40" i="2"/>
  <c r="L43" i="2"/>
  <c r="L44" i="2"/>
  <c r="L39" i="2"/>
  <c r="L38" i="2"/>
  <c r="L37" i="2"/>
  <c r="L45" i="2"/>
  <c r="L41" i="2"/>
  <c r="L36" i="2"/>
  <c r="L28" i="2"/>
  <c r="L27" i="2"/>
  <c r="L26" i="2"/>
  <c r="L25" i="2"/>
  <c r="L24" i="2"/>
  <c r="L23" i="2"/>
  <c r="L22" i="2"/>
  <c r="U132" i="2"/>
  <c r="T132" i="2"/>
  <c r="S132" i="2"/>
  <c r="R132" i="2"/>
  <c r="Q132" i="2"/>
  <c r="P132" i="2"/>
  <c r="O132" i="2"/>
  <c r="N132" i="2"/>
  <c r="M132" i="2"/>
  <c r="K132" i="2"/>
  <c r="J132" i="2"/>
  <c r="U131" i="2"/>
  <c r="T131" i="2"/>
  <c r="S131" i="2"/>
  <c r="R131" i="2"/>
  <c r="Q131" i="2"/>
  <c r="P131" i="2"/>
  <c r="O131" i="2"/>
  <c r="N131" i="2"/>
  <c r="M131" i="2"/>
  <c r="K131" i="2"/>
  <c r="J131" i="2"/>
  <c r="U129" i="2"/>
  <c r="T129" i="2"/>
  <c r="S129" i="2"/>
  <c r="R129" i="2"/>
  <c r="Q129" i="2"/>
  <c r="P129" i="2"/>
  <c r="O129" i="2"/>
  <c r="N129" i="2"/>
  <c r="M129" i="2"/>
  <c r="K129" i="2"/>
  <c r="J129" i="2"/>
  <c r="U130" i="2"/>
  <c r="T130" i="2"/>
  <c r="S130" i="2"/>
  <c r="R130" i="2"/>
  <c r="Q130" i="2"/>
  <c r="P130" i="2"/>
  <c r="O130" i="2"/>
  <c r="N130" i="2"/>
  <c r="M130" i="2"/>
  <c r="K130" i="2"/>
  <c r="J130" i="2"/>
  <c r="U127" i="2"/>
  <c r="T127" i="2"/>
  <c r="S127" i="2"/>
  <c r="R127" i="2"/>
  <c r="Q127" i="2"/>
  <c r="P127" i="2"/>
  <c r="O127" i="2"/>
  <c r="N127" i="2"/>
  <c r="M127" i="2"/>
  <c r="K127" i="2"/>
  <c r="J127" i="2"/>
  <c r="U128" i="2"/>
  <c r="T128" i="2"/>
  <c r="S128" i="2"/>
  <c r="R128" i="2"/>
  <c r="Q128" i="2"/>
  <c r="P128" i="2"/>
  <c r="O128" i="2"/>
  <c r="N128" i="2"/>
  <c r="M128" i="2"/>
  <c r="K128" i="2"/>
  <c r="J128" i="2"/>
  <c r="U116" i="2"/>
  <c r="T116" i="2"/>
  <c r="S116" i="2"/>
  <c r="R116" i="2"/>
  <c r="Q116" i="2"/>
  <c r="P116" i="2"/>
  <c r="O116" i="2"/>
  <c r="N116" i="2"/>
  <c r="M116" i="2"/>
  <c r="K116" i="2"/>
  <c r="J116" i="2"/>
  <c r="U115" i="2"/>
  <c r="T115" i="2"/>
  <c r="S115" i="2"/>
  <c r="R115" i="2"/>
  <c r="Q115" i="2"/>
  <c r="P115" i="2"/>
  <c r="O115" i="2"/>
  <c r="N115" i="2"/>
  <c r="M115" i="2"/>
  <c r="K115" i="2"/>
  <c r="J115" i="2"/>
  <c r="U112" i="2"/>
  <c r="T112" i="2"/>
  <c r="S112" i="2"/>
  <c r="R112" i="2"/>
  <c r="Q112" i="2"/>
  <c r="P112" i="2"/>
  <c r="O112" i="2"/>
  <c r="N112" i="2"/>
  <c r="M112" i="2"/>
  <c r="K112" i="2"/>
  <c r="J112" i="2"/>
  <c r="U114" i="2"/>
  <c r="T114" i="2"/>
  <c r="S114" i="2"/>
  <c r="R114" i="2"/>
  <c r="Q114" i="2"/>
  <c r="P114" i="2"/>
  <c r="O114" i="2"/>
  <c r="N114" i="2"/>
  <c r="M114" i="2"/>
  <c r="K114" i="2"/>
  <c r="J114" i="2"/>
  <c r="U113" i="2"/>
  <c r="T113" i="2"/>
  <c r="S113" i="2"/>
  <c r="R113" i="2"/>
  <c r="Q113" i="2"/>
  <c r="P113" i="2"/>
  <c r="O113" i="2"/>
  <c r="N113" i="2"/>
  <c r="M113" i="2"/>
  <c r="K113" i="2"/>
  <c r="J113" i="2"/>
  <c r="U109" i="2"/>
  <c r="T109" i="2"/>
  <c r="S109" i="2"/>
  <c r="R109" i="2"/>
  <c r="Q109" i="2"/>
  <c r="P109" i="2"/>
  <c r="O109" i="2"/>
  <c r="N109" i="2"/>
  <c r="M109" i="2"/>
  <c r="K109" i="2"/>
  <c r="J109" i="2"/>
  <c r="U110" i="2"/>
  <c r="T110" i="2"/>
  <c r="S110" i="2"/>
  <c r="R110" i="2"/>
  <c r="Q110" i="2"/>
  <c r="P110" i="2"/>
  <c r="O110" i="2"/>
  <c r="N110" i="2"/>
  <c r="M110" i="2"/>
  <c r="K110" i="2"/>
  <c r="J110" i="2"/>
  <c r="U111" i="2"/>
  <c r="T111" i="2"/>
  <c r="S111" i="2"/>
  <c r="R111" i="2"/>
  <c r="Q111" i="2"/>
  <c r="P111" i="2"/>
  <c r="O111" i="2"/>
  <c r="N111" i="2"/>
  <c r="M111" i="2"/>
  <c r="K111" i="2"/>
  <c r="J111" i="2"/>
  <c r="U107" i="2"/>
  <c r="T107" i="2"/>
  <c r="S107" i="2"/>
  <c r="R107" i="2"/>
  <c r="Q107" i="2"/>
  <c r="P107" i="2"/>
  <c r="O107" i="2"/>
  <c r="N107" i="2"/>
  <c r="M107" i="2"/>
  <c r="K107" i="2"/>
  <c r="J107" i="2"/>
  <c r="U106" i="2"/>
  <c r="T106" i="2"/>
  <c r="S106" i="2"/>
  <c r="R106" i="2"/>
  <c r="Q106" i="2"/>
  <c r="P106" i="2"/>
  <c r="O106" i="2"/>
  <c r="N106" i="2"/>
  <c r="M106" i="2"/>
  <c r="K106" i="2"/>
  <c r="J106" i="2"/>
  <c r="U105" i="2"/>
  <c r="T105" i="2"/>
  <c r="S105" i="2"/>
  <c r="R105" i="2"/>
  <c r="Q105" i="2"/>
  <c r="P105" i="2"/>
  <c r="O105" i="2"/>
  <c r="N105" i="2"/>
  <c r="M105" i="2"/>
  <c r="K105" i="2"/>
  <c r="J105" i="2"/>
  <c r="U104" i="2"/>
  <c r="T104" i="2"/>
  <c r="S104" i="2"/>
  <c r="R104" i="2"/>
  <c r="Q104" i="2"/>
  <c r="P104" i="2"/>
  <c r="O104" i="2"/>
  <c r="N104" i="2"/>
  <c r="M104" i="2"/>
  <c r="K104" i="2"/>
  <c r="J104" i="2"/>
  <c r="U102" i="2"/>
  <c r="T102" i="2"/>
  <c r="S102" i="2"/>
  <c r="R102" i="2"/>
  <c r="Q102" i="2"/>
  <c r="P102" i="2"/>
  <c r="O102" i="2"/>
  <c r="N102" i="2"/>
  <c r="M102" i="2"/>
  <c r="K102" i="2"/>
  <c r="J102" i="2"/>
  <c r="U103" i="2"/>
  <c r="T103" i="2"/>
  <c r="S103" i="2"/>
  <c r="R103" i="2"/>
  <c r="Q103" i="2"/>
  <c r="P103" i="2"/>
  <c r="O103" i="2"/>
  <c r="N103" i="2"/>
  <c r="M103" i="2"/>
  <c r="K103" i="2"/>
  <c r="J103" i="2"/>
  <c r="U100" i="2"/>
  <c r="T100" i="2"/>
  <c r="S100" i="2"/>
  <c r="R100" i="2"/>
  <c r="Q100" i="2"/>
  <c r="P100" i="2"/>
  <c r="O100" i="2"/>
  <c r="N100" i="2"/>
  <c r="M100" i="2"/>
  <c r="K100" i="2"/>
  <c r="J100" i="2"/>
  <c r="U101" i="2"/>
  <c r="T101" i="2"/>
  <c r="S101" i="2"/>
  <c r="R101" i="2"/>
  <c r="Q101" i="2"/>
  <c r="P101" i="2"/>
  <c r="O101" i="2"/>
  <c r="N101" i="2"/>
  <c r="M101" i="2"/>
  <c r="K101" i="2"/>
  <c r="J101" i="2"/>
  <c r="U99" i="2"/>
  <c r="T99" i="2"/>
  <c r="S99" i="2"/>
  <c r="R99" i="2"/>
  <c r="Q99" i="2"/>
  <c r="P99" i="2"/>
  <c r="O99" i="2"/>
  <c r="N99" i="2"/>
  <c r="M99" i="2"/>
  <c r="K99" i="2"/>
  <c r="J99" i="2"/>
  <c r="U98" i="2"/>
  <c r="T98" i="2"/>
  <c r="S98" i="2"/>
  <c r="R98" i="2"/>
  <c r="Q98" i="2"/>
  <c r="P98" i="2"/>
  <c r="O98" i="2"/>
  <c r="N98" i="2"/>
  <c r="M98" i="2"/>
  <c r="K98" i="2"/>
  <c r="J98" i="2"/>
  <c r="U91" i="2"/>
  <c r="T91" i="2"/>
  <c r="S91" i="2"/>
  <c r="R91" i="2"/>
  <c r="Q91" i="2"/>
  <c r="P91" i="2"/>
  <c r="O91" i="2"/>
  <c r="N91" i="2"/>
  <c r="M91" i="2"/>
  <c r="K91" i="2"/>
  <c r="J91" i="2"/>
  <c r="U90" i="2"/>
  <c r="T90" i="2"/>
  <c r="S90" i="2"/>
  <c r="R90" i="2"/>
  <c r="Q90" i="2"/>
  <c r="P90" i="2"/>
  <c r="O90" i="2"/>
  <c r="N90" i="2"/>
  <c r="M90" i="2"/>
  <c r="K90" i="2"/>
  <c r="J90" i="2"/>
  <c r="U89" i="2"/>
  <c r="T89" i="2"/>
  <c r="S89" i="2"/>
  <c r="R89" i="2"/>
  <c r="Q89" i="2"/>
  <c r="P89" i="2"/>
  <c r="O89" i="2"/>
  <c r="N89" i="2"/>
  <c r="M89" i="2"/>
  <c r="K89" i="2"/>
  <c r="J89" i="2"/>
  <c r="U83" i="2"/>
  <c r="T83" i="2"/>
  <c r="S83" i="2"/>
  <c r="R83" i="2"/>
  <c r="Q83" i="2"/>
  <c r="P83" i="2"/>
  <c r="O83" i="2"/>
  <c r="N83" i="2"/>
  <c r="M83" i="2"/>
  <c r="K83" i="2"/>
  <c r="J83" i="2"/>
  <c r="U76" i="2"/>
  <c r="T76" i="2"/>
  <c r="S76" i="2"/>
  <c r="R76" i="2"/>
  <c r="Q76" i="2"/>
  <c r="P76" i="2"/>
  <c r="O76" i="2"/>
  <c r="N76" i="2"/>
  <c r="M76" i="2"/>
  <c r="K76" i="2"/>
  <c r="J76" i="2"/>
  <c r="U77" i="2"/>
  <c r="T77" i="2"/>
  <c r="S77" i="2"/>
  <c r="R77" i="2"/>
  <c r="Q77" i="2"/>
  <c r="P77" i="2"/>
  <c r="O77" i="2"/>
  <c r="N77" i="2"/>
  <c r="M77" i="2"/>
  <c r="K77" i="2"/>
  <c r="J77" i="2"/>
  <c r="U73" i="2"/>
  <c r="T73" i="2"/>
  <c r="S73" i="2"/>
  <c r="R73" i="2"/>
  <c r="Q73" i="2"/>
  <c r="P73" i="2"/>
  <c r="O73" i="2"/>
  <c r="N73" i="2"/>
  <c r="M73" i="2"/>
  <c r="K73" i="2"/>
  <c r="J73" i="2"/>
  <c r="U75" i="2"/>
  <c r="T75" i="2"/>
  <c r="S75" i="2"/>
  <c r="R75" i="2"/>
  <c r="Q75" i="2"/>
  <c r="P75" i="2"/>
  <c r="O75" i="2"/>
  <c r="N75" i="2"/>
  <c r="M75" i="2"/>
  <c r="K75" i="2"/>
  <c r="J75" i="2"/>
  <c r="U74" i="2"/>
  <c r="T74" i="2"/>
  <c r="S74" i="2"/>
  <c r="R74" i="2"/>
  <c r="Q74" i="2"/>
  <c r="P74" i="2"/>
  <c r="O74" i="2"/>
  <c r="N74" i="2"/>
  <c r="M74" i="2"/>
  <c r="K74" i="2"/>
  <c r="J74" i="2"/>
  <c r="U64" i="2"/>
  <c r="T64" i="2"/>
  <c r="S64" i="2"/>
  <c r="R64" i="2"/>
  <c r="Q64" i="2"/>
  <c r="P64" i="2"/>
  <c r="O64" i="2"/>
  <c r="N64" i="2"/>
  <c r="M64" i="2"/>
  <c r="K64" i="2"/>
  <c r="J64" i="2"/>
  <c r="U63" i="2"/>
  <c r="T63" i="2"/>
  <c r="S63" i="2"/>
  <c r="R63" i="2"/>
  <c r="Q63" i="2"/>
  <c r="P63" i="2"/>
  <c r="O63" i="2"/>
  <c r="N63" i="2"/>
  <c r="M63" i="2"/>
  <c r="K63" i="2"/>
  <c r="J63" i="2"/>
  <c r="U62" i="2"/>
  <c r="T62" i="2"/>
  <c r="S62" i="2"/>
  <c r="R62" i="2"/>
  <c r="Q62" i="2"/>
  <c r="P62" i="2"/>
  <c r="O62" i="2"/>
  <c r="N62" i="2"/>
  <c r="M62" i="2"/>
  <c r="K62" i="2"/>
  <c r="J62" i="2"/>
  <c r="U50" i="2"/>
  <c r="T50" i="2"/>
  <c r="S50" i="2"/>
  <c r="R50" i="2"/>
  <c r="Q50" i="2"/>
  <c r="P50" i="2"/>
  <c r="O50" i="2"/>
  <c r="N50" i="2"/>
  <c r="M50" i="2"/>
  <c r="K50" i="2"/>
  <c r="J50" i="2"/>
  <c r="U49" i="2"/>
  <c r="T49" i="2"/>
  <c r="S49" i="2"/>
  <c r="R49" i="2"/>
  <c r="Q49" i="2"/>
  <c r="P49" i="2"/>
  <c r="O49" i="2"/>
  <c r="N49" i="2"/>
  <c r="M49" i="2"/>
  <c r="K49" i="2"/>
  <c r="J49" i="2"/>
  <c r="U46" i="2"/>
  <c r="T46" i="2"/>
  <c r="S46" i="2"/>
  <c r="R46" i="2"/>
  <c r="Q46" i="2"/>
  <c r="P46" i="2"/>
  <c r="O46" i="2"/>
  <c r="N46" i="2"/>
  <c r="M46" i="2"/>
  <c r="K46" i="2"/>
  <c r="J46" i="2"/>
  <c r="U47" i="2"/>
  <c r="T47" i="2"/>
  <c r="S47" i="2"/>
  <c r="R47" i="2"/>
  <c r="Q47" i="2"/>
  <c r="P47" i="2"/>
  <c r="O47" i="2"/>
  <c r="N47" i="2"/>
  <c r="M47" i="2"/>
  <c r="K47" i="2"/>
  <c r="J47" i="2"/>
  <c r="U48" i="2"/>
  <c r="T48" i="2"/>
  <c r="S48" i="2"/>
  <c r="R48" i="2"/>
  <c r="Q48" i="2"/>
  <c r="P48" i="2"/>
  <c r="O48" i="2"/>
  <c r="N48" i="2"/>
  <c r="M48" i="2"/>
  <c r="K48" i="2"/>
  <c r="J48" i="2"/>
  <c r="U42" i="2"/>
  <c r="T42" i="2"/>
  <c r="S42" i="2"/>
  <c r="R42" i="2"/>
  <c r="Q42" i="2"/>
  <c r="P42" i="2"/>
  <c r="O42" i="2"/>
  <c r="N42" i="2"/>
  <c r="M42" i="2"/>
  <c r="K42" i="2"/>
  <c r="J42" i="2"/>
  <c r="U40" i="2"/>
  <c r="T40" i="2"/>
  <c r="S40" i="2"/>
  <c r="R40" i="2"/>
  <c r="Q40" i="2"/>
  <c r="P40" i="2"/>
  <c r="O40" i="2"/>
  <c r="N40" i="2"/>
  <c r="M40" i="2"/>
  <c r="K40" i="2"/>
  <c r="J40" i="2"/>
  <c r="U43" i="2"/>
  <c r="T43" i="2"/>
  <c r="S43" i="2"/>
  <c r="R43" i="2"/>
  <c r="Q43" i="2"/>
  <c r="P43" i="2"/>
  <c r="O43" i="2"/>
  <c r="N43" i="2"/>
  <c r="M43" i="2"/>
  <c r="K43" i="2"/>
  <c r="J43" i="2"/>
  <c r="U44" i="2"/>
  <c r="T44" i="2"/>
  <c r="S44" i="2"/>
  <c r="R44" i="2"/>
  <c r="Q44" i="2"/>
  <c r="P44" i="2"/>
  <c r="O44" i="2"/>
  <c r="N44" i="2"/>
  <c r="M44" i="2"/>
  <c r="K44" i="2"/>
  <c r="J44" i="2"/>
  <c r="U39" i="2"/>
  <c r="T39" i="2"/>
  <c r="S39" i="2"/>
  <c r="R39" i="2"/>
  <c r="Q39" i="2"/>
  <c r="P39" i="2"/>
  <c r="O39" i="2"/>
  <c r="N39" i="2"/>
  <c r="M39" i="2"/>
  <c r="K39" i="2"/>
  <c r="J39" i="2"/>
  <c r="U38" i="2"/>
  <c r="T38" i="2"/>
  <c r="S38" i="2"/>
  <c r="R38" i="2"/>
  <c r="Q38" i="2"/>
  <c r="P38" i="2"/>
  <c r="O38" i="2"/>
  <c r="N38" i="2"/>
  <c r="M38" i="2"/>
  <c r="K38" i="2"/>
  <c r="J38" i="2"/>
  <c r="U37" i="2"/>
  <c r="T37" i="2"/>
  <c r="S37" i="2"/>
  <c r="R37" i="2"/>
  <c r="Q37" i="2"/>
  <c r="P37" i="2"/>
  <c r="O37" i="2"/>
  <c r="N37" i="2"/>
  <c r="M37" i="2"/>
  <c r="K37" i="2"/>
  <c r="J37" i="2"/>
  <c r="U45" i="2"/>
  <c r="T45" i="2"/>
  <c r="S45" i="2"/>
  <c r="R45" i="2"/>
  <c r="Q45" i="2"/>
  <c r="P45" i="2"/>
  <c r="O45" i="2"/>
  <c r="N45" i="2"/>
  <c r="M45" i="2"/>
  <c r="K45" i="2"/>
  <c r="J45" i="2"/>
  <c r="U41" i="2"/>
  <c r="T41" i="2"/>
  <c r="S41" i="2"/>
  <c r="R41" i="2"/>
  <c r="Q41" i="2"/>
  <c r="P41" i="2"/>
  <c r="O41" i="2"/>
  <c r="N41" i="2"/>
  <c r="M41" i="2"/>
  <c r="K41" i="2"/>
  <c r="J41" i="2"/>
  <c r="U36" i="2"/>
  <c r="T36" i="2"/>
  <c r="S36" i="2"/>
  <c r="R36" i="2"/>
  <c r="Q36" i="2"/>
  <c r="P36" i="2"/>
  <c r="O36" i="2"/>
  <c r="N36" i="2"/>
  <c r="M36" i="2"/>
  <c r="K36" i="2"/>
  <c r="J36" i="2"/>
  <c r="U28" i="2"/>
  <c r="T28" i="2"/>
  <c r="S28" i="2"/>
  <c r="R28" i="2"/>
  <c r="Q28" i="2"/>
  <c r="P28" i="2"/>
  <c r="O28" i="2"/>
  <c r="N28" i="2"/>
  <c r="M28" i="2"/>
  <c r="K28" i="2"/>
  <c r="J28" i="2"/>
  <c r="U27" i="2"/>
  <c r="T27" i="2"/>
  <c r="S27" i="2"/>
  <c r="R27" i="2"/>
  <c r="Q27" i="2"/>
  <c r="P27" i="2"/>
  <c r="O27" i="2"/>
  <c r="N27" i="2"/>
  <c r="M27" i="2"/>
  <c r="K27" i="2"/>
  <c r="J27" i="2"/>
  <c r="U26" i="2"/>
  <c r="T26" i="2"/>
  <c r="S26" i="2"/>
  <c r="R26" i="2"/>
  <c r="Q26" i="2"/>
  <c r="P26" i="2"/>
  <c r="O26" i="2"/>
  <c r="N26" i="2"/>
  <c r="M26" i="2"/>
  <c r="K26" i="2"/>
  <c r="J26" i="2"/>
  <c r="U25" i="2"/>
  <c r="T25" i="2"/>
  <c r="S25" i="2"/>
  <c r="R25" i="2"/>
  <c r="Q25" i="2"/>
  <c r="P25" i="2"/>
  <c r="O25" i="2"/>
  <c r="N25" i="2"/>
  <c r="M25" i="2"/>
  <c r="K25" i="2"/>
  <c r="J25" i="2"/>
  <c r="U24" i="2"/>
  <c r="T24" i="2"/>
  <c r="S24" i="2"/>
  <c r="R24" i="2"/>
  <c r="Q24" i="2"/>
  <c r="P24" i="2"/>
  <c r="O24" i="2"/>
  <c r="N24" i="2"/>
  <c r="M24" i="2"/>
  <c r="K24" i="2"/>
  <c r="J24" i="2"/>
  <c r="U23" i="2"/>
  <c r="T23" i="2"/>
  <c r="S23" i="2"/>
  <c r="R23" i="2"/>
  <c r="Q23" i="2"/>
  <c r="P23" i="2"/>
  <c r="O23" i="2"/>
  <c r="N23" i="2"/>
  <c r="M23" i="2"/>
  <c r="K23" i="2"/>
  <c r="J23" i="2"/>
  <c r="U22" i="2"/>
  <c r="T22" i="2"/>
  <c r="S22" i="2"/>
  <c r="R22" i="2"/>
  <c r="Q22" i="2"/>
  <c r="P22" i="2"/>
  <c r="O22" i="2"/>
  <c r="N22" i="2"/>
  <c r="M22" i="2"/>
  <c r="K22" i="2"/>
  <c r="J22" i="2"/>
  <c r="Y9" i="3" l="1"/>
  <c r="R61" i="2"/>
  <c r="R9" i="3"/>
  <c r="K61" i="2"/>
  <c r="AA9" i="3"/>
  <c r="AA10" i="3" s="1"/>
  <c r="T61" i="2"/>
  <c r="S9" i="3"/>
  <c r="L61" i="2"/>
  <c r="U9" i="3"/>
  <c r="N61" i="2"/>
  <c r="Q9" i="3"/>
  <c r="J61" i="2"/>
  <c r="V9" i="3"/>
  <c r="O61" i="2"/>
  <c r="Z9" i="3"/>
  <c r="S61" i="2"/>
  <c r="W9" i="3"/>
  <c r="P61" i="2"/>
  <c r="M61" i="2"/>
  <c r="T9" i="3"/>
  <c r="Q61" i="2"/>
  <c r="X9" i="3"/>
  <c r="U61" i="2"/>
  <c r="AB9" i="3"/>
  <c r="AP134" i="2"/>
  <c r="AH134" i="2"/>
  <c r="AI134" i="2"/>
  <c r="AM134" i="2"/>
  <c r="AG134" i="2"/>
  <c r="AL134" i="2"/>
  <c r="AK134" i="2"/>
  <c r="AO134" i="2"/>
  <c r="AJ134" i="2"/>
  <c r="AN134" i="2"/>
  <c r="AF134" i="2"/>
  <c r="BC134" i="2"/>
  <c r="W10" i="3" l="1"/>
  <c r="W13" i="3" s="1"/>
  <c r="U10" i="3"/>
  <c r="U13" i="3" s="1"/>
  <c r="Z10" i="3"/>
  <c r="Z13" i="3" s="1"/>
  <c r="Y10" i="3"/>
  <c r="Y13" i="3" s="1"/>
  <c r="X10" i="3"/>
  <c r="X13" i="3" s="1"/>
  <c r="V10" i="3"/>
  <c r="V13" i="3" s="1"/>
  <c r="AB10" i="3"/>
  <c r="T10" i="3"/>
  <c r="T13" i="3" s="1"/>
  <c r="R10" i="3"/>
  <c r="R13" i="3" s="1"/>
  <c r="Q10" i="3"/>
  <c r="Q15" i="3" s="1"/>
  <c r="S12" i="3"/>
  <c r="S10" i="3"/>
  <c r="BD134" i="2"/>
  <c r="AB13" i="3"/>
  <c r="S13" i="3"/>
  <c r="AA13" i="3"/>
  <c r="AQ134" i="2"/>
  <c r="AI135" i="2" s="1"/>
  <c r="Q13" i="3" l="1"/>
  <c r="R15" i="3"/>
  <c r="S15" i="3" s="1"/>
  <c r="T15" i="3" s="1"/>
  <c r="U15" i="3" s="1"/>
  <c r="V15" i="3" s="1"/>
  <c r="W15" i="3" s="1"/>
  <c r="X15" i="3" s="1"/>
  <c r="Y15" i="3" s="1"/>
  <c r="Z15" i="3" s="1"/>
  <c r="AA15" i="3" s="1"/>
  <c r="AB15" i="3" s="1"/>
  <c r="AP135" i="2"/>
  <c r="N10" i="3" s="1"/>
  <c r="AR135" i="2"/>
  <c r="AT135" i="2"/>
  <c r="E11" i="3" s="1"/>
  <c r="AH135" i="2"/>
  <c r="F10" i="3" s="1"/>
  <c r="AM135" i="2"/>
  <c r="K10" i="3" s="1"/>
  <c r="AG135" i="2"/>
  <c r="E10" i="3" s="1"/>
  <c r="AW135" i="2"/>
  <c r="H11" i="3" s="1"/>
  <c r="BB135" i="2"/>
  <c r="M11" i="3" s="1"/>
  <c r="AZ135" i="2"/>
  <c r="K11" i="3" s="1"/>
  <c r="BA135" i="2"/>
  <c r="L11" i="3" s="1"/>
  <c r="AU135" i="2"/>
  <c r="F11" i="3" s="1"/>
  <c r="AS135" i="2"/>
  <c r="D11" i="3" s="1"/>
  <c r="AY135" i="2"/>
  <c r="J11" i="3" s="1"/>
  <c r="AX135" i="2"/>
  <c r="I11" i="3" s="1"/>
  <c r="AV135" i="2"/>
  <c r="G11" i="3" s="1"/>
  <c r="AL135" i="2"/>
  <c r="J10" i="3" s="1"/>
  <c r="AO135" i="2"/>
  <c r="M10" i="3" s="1"/>
  <c r="AE135" i="2"/>
  <c r="AE136" i="2" s="1"/>
  <c r="AK135" i="2"/>
  <c r="I10" i="3" s="1"/>
  <c r="AJ135" i="2"/>
  <c r="H10" i="3" s="1"/>
  <c r="AF135" i="2"/>
  <c r="D10" i="3" s="1"/>
  <c r="BC135" i="2"/>
  <c r="N11" i="3" s="1"/>
  <c r="AN135" i="2"/>
  <c r="L10" i="3" s="1"/>
  <c r="G10" i="3"/>
  <c r="AR136" i="2" l="1"/>
  <c r="C8" i="3" s="1"/>
  <c r="C11" i="3"/>
  <c r="AF136" i="2"/>
  <c r="AG136" i="2" s="1"/>
  <c r="AH136" i="2" s="1"/>
  <c r="AI136" i="2" s="1"/>
  <c r="AJ136" i="2" s="1"/>
  <c r="AK136" i="2" s="1"/>
  <c r="AL136" i="2" s="1"/>
  <c r="AM136" i="2" s="1"/>
  <c r="AN136" i="2" s="1"/>
  <c r="AO136" i="2" s="1"/>
  <c r="AP136" i="2" s="1"/>
  <c r="N7" i="3" s="1"/>
  <c r="C10" i="3"/>
  <c r="Q5" i="3"/>
  <c r="Q12" i="3" s="1"/>
  <c r="T12" i="3" l="1"/>
  <c r="R12" i="3"/>
  <c r="AB12" i="3"/>
  <c r="X12" i="3"/>
  <c r="AA12" i="3"/>
  <c r="U12" i="3"/>
  <c r="V12" i="3"/>
  <c r="Z12" i="3"/>
  <c r="W12" i="3"/>
  <c r="Y12" i="3"/>
  <c r="AS136" i="2"/>
  <c r="D8" i="3" s="1"/>
  <c r="V11" i="3"/>
  <c r="X11" i="3"/>
  <c r="U11" i="3"/>
  <c r="Q11" i="3"/>
  <c r="AB11" i="3"/>
  <c r="Z11" i="3"/>
  <c r="R11" i="3"/>
  <c r="AA11" i="3"/>
  <c r="T11" i="3"/>
  <c r="S11" i="3"/>
  <c r="Y11" i="3"/>
  <c r="W11" i="3"/>
  <c r="C7" i="3"/>
  <c r="C9" i="3" s="1"/>
  <c r="AT136" i="2" l="1"/>
  <c r="E8" i="3" s="1"/>
  <c r="W14" i="3"/>
  <c r="S14" i="3"/>
  <c r="V14" i="3"/>
  <c r="Y14" i="3"/>
  <c r="X14" i="3"/>
  <c r="AB14" i="3"/>
  <c r="R14" i="3"/>
  <c r="Z14" i="3"/>
  <c r="U14" i="3"/>
  <c r="AA14" i="3"/>
  <c r="Q14" i="3"/>
  <c r="Q16" i="3" s="1"/>
  <c r="T14" i="3"/>
  <c r="D7" i="3"/>
  <c r="D9" i="3" s="1"/>
  <c r="AU136" i="2" l="1"/>
  <c r="F8" i="3" s="1"/>
  <c r="R16" i="3"/>
  <c r="S16" i="3" s="1"/>
  <c r="T16" i="3" s="1"/>
  <c r="U16" i="3" s="1"/>
  <c r="V16" i="3" s="1"/>
  <c r="W16" i="3" s="1"/>
  <c r="X16" i="3" s="1"/>
  <c r="Y16" i="3" s="1"/>
  <c r="Z16" i="3" s="1"/>
  <c r="AA16" i="3" s="1"/>
  <c r="AB16" i="3" s="1"/>
  <c r="E7" i="3"/>
  <c r="E9" i="3" s="1"/>
  <c r="AV136" i="2" l="1"/>
  <c r="G8" i="3" s="1"/>
  <c r="F7" i="3"/>
  <c r="F9" i="3" s="1"/>
  <c r="AW136" i="2" l="1"/>
  <c r="H8" i="3" s="1"/>
  <c r="G7" i="3"/>
  <c r="G9" i="3" s="1"/>
  <c r="AX136" i="2" l="1"/>
  <c r="I8" i="3" s="1"/>
  <c r="H7" i="3"/>
  <c r="H9" i="3" s="1"/>
  <c r="AY136" i="2" l="1"/>
  <c r="J8" i="3" s="1"/>
  <c r="I7" i="3"/>
  <c r="I9" i="3" s="1"/>
  <c r="B73" i="2"/>
  <c r="B23" i="2"/>
  <c r="B25" i="2" s="1"/>
  <c r="B26" i="2" s="1"/>
  <c r="B27" i="2" s="1"/>
  <c r="B36" i="2"/>
  <c r="B40" i="2" l="1"/>
  <c r="B41" i="2" s="1"/>
  <c r="AZ136" i="2"/>
  <c r="K8" i="3" s="1"/>
  <c r="J7" i="3"/>
  <c r="J9" i="3" s="1"/>
  <c r="B28" i="2"/>
  <c r="B74" i="2"/>
  <c r="B75" i="2"/>
  <c r="B42" i="2" l="1"/>
  <c r="BA136" i="2"/>
  <c r="L8" i="3" s="1"/>
  <c r="K7" i="3"/>
  <c r="K9" i="3" s="1"/>
  <c r="BB136" i="2" l="1"/>
  <c r="M8" i="3" s="1"/>
  <c r="L7" i="3"/>
  <c r="L9" i="3" s="1"/>
  <c r="BC136" i="2" l="1"/>
  <c r="N8" i="3" s="1"/>
  <c r="M7" i="3"/>
  <c r="M9" i="3" s="1"/>
  <c r="N9" i="3" l="1"/>
  <c r="B43" i="2"/>
  <c r="B44" i="2" s="1"/>
  <c r="B45" i="2" s="1"/>
  <c r="B46" i="2" s="1"/>
  <c r="B47" i="2" s="1"/>
  <c r="B48" i="2" s="1"/>
  <c r="B49" i="2" s="1"/>
  <c r="B51" i="2" s="1"/>
  <c r="B52" i="2" s="1"/>
  <c r="B61" i="2" s="1"/>
  <c r="B63" i="2" s="1"/>
  <c r="B64" i="2" s="1"/>
  <c r="B76" i="2"/>
  <c r="B77" i="2" s="1"/>
  <c r="B83" i="2" s="1"/>
  <c r="B89" i="2" s="1"/>
  <c r="B90" i="2" s="1"/>
  <c r="B91" i="2" s="1"/>
  <c r="B128" i="2"/>
  <c r="B129" i="2" s="1"/>
  <c r="B130" i="2" s="1"/>
  <c r="B131" i="2" s="1"/>
  <c r="B132" i="2" s="1"/>
  <c r="B127" i="2"/>
  <c r="B98" i="2" l="1"/>
  <c r="B99" i="2" s="1"/>
  <c r="B100" i="2" s="1"/>
  <c r="B101" i="2" s="1"/>
  <c r="B102" i="2" s="1"/>
  <c r="B103" i="2" s="1"/>
  <c r="B104" i="2" s="1"/>
  <c r="B105" i="2" s="1"/>
  <c r="B106" i="2" s="1"/>
  <c r="B107" i="2" s="1"/>
  <c r="B109" i="2" s="1"/>
  <c r="B110" i="2" s="1"/>
  <c r="B111" i="2" s="1"/>
  <c r="B113" i="2" s="1"/>
  <c r="B114" i="2" s="1"/>
  <c r="B115" i="2" s="1"/>
  <c r="B116" i="2" s="1"/>
</calcChain>
</file>

<file path=xl/comments1.xml><?xml version="1.0" encoding="utf-8"?>
<comments xmlns="http://schemas.openxmlformats.org/spreadsheetml/2006/main">
  <authors>
    <author>Martha Cecilia Gallego Cardona</author>
  </authors>
  <commentList>
    <comment ref="AA15" authorId="0" shapeId="0">
      <text>
        <r>
          <rPr>
            <b/>
            <sz val="9"/>
            <color indexed="81"/>
            <rFont val="Tahoma"/>
            <family val="2"/>
          </rPr>
          <t>Martha Cecilia Gallego Cardona:</t>
        </r>
        <r>
          <rPr>
            <sz val="9"/>
            <color indexed="81"/>
            <rFont val="Tahoma"/>
            <family val="2"/>
          </rPr>
          <t xml:space="preserve">
Pendiente de reporgramación
</t>
        </r>
      </text>
    </comment>
    <comment ref="Z22" authorId="0" shapeId="0">
      <text>
        <r>
          <rPr>
            <b/>
            <sz val="9"/>
            <color indexed="81"/>
            <rFont val="Tahoma"/>
            <family val="2"/>
          </rPr>
          <t>Martha Cecilia Gallego Cardona:</t>
        </r>
        <r>
          <rPr>
            <sz val="9"/>
            <color indexed="81"/>
            <rFont val="Tahoma"/>
            <family val="2"/>
          </rPr>
          <t xml:space="preserve">
Se aprobó el plan de auditorias 2019 en el comité de control interno del 16 de mayo de 2019, y se modificó con fecha 29 de mayo de 2019, según acta.
</t>
        </r>
      </text>
    </comment>
    <comment ref="AA41" authorId="0" shapeId="0">
      <text>
        <r>
          <rPr>
            <b/>
            <sz val="9"/>
            <color indexed="81"/>
            <rFont val="Tahoma"/>
            <family val="2"/>
          </rPr>
          <t>Martha Cecilia Gallego Cardona:</t>
        </r>
        <r>
          <rPr>
            <sz val="9"/>
            <color indexed="81"/>
            <rFont val="Tahoma"/>
            <family val="2"/>
          </rPr>
          <t xml:space="preserve">
con acta del 20 de mayo se informa que no se realizó el informe de abril y no se realizará el de mayo toda vez que no se cuenta con el personal suficiente para esta actividad
</t>
        </r>
      </text>
    </comment>
    <comment ref="AA42" authorId="0" shapeId="0">
      <text>
        <r>
          <rPr>
            <b/>
            <sz val="9"/>
            <color indexed="81"/>
            <rFont val="Tahoma"/>
            <family val="2"/>
          </rPr>
          <t>Martha Cecilia Gallego Cardona:</t>
        </r>
        <r>
          <rPr>
            <sz val="9"/>
            <color indexed="81"/>
            <rFont val="Tahoma"/>
            <family val="2"/>
          </rPr>
          <t xml:space="preserve">
Con acta del 20 de mayo se informa que no srealizará el informe del mes de mayo por no contrse con el personal suficiente para su elaboración
</t>
        </r>
      </text>
    </comment>
    <comment ref="AA65" authorId="0" shapeId="0">
      <text>
        <r>
          <rPr>
            <b/>
            <sz val="9"/>
            <color indexed="81"/>
            <rFont val="Tahoma"/>
            <family val="2"/>
          </rPr>
          <t>Martha Cecilia Gallego Cardona:</t>
        </r>
        <r>
          <rPr>
            <sz val="9"/>
            <color indexed="81"/>
            <rFont val="Tahoma"/>
            <family val="2"/>
          </rPr>
          <t xml:space="preserve">
No se asiste a los comité del 29 y 31 d emayo de 2019 por encontrarse en auditorias, hay acta
</t>
        </r>
      </text>
    </comment>
    <comment ref="Z74" authorId="0" shapeId="0">
      <text>
        <r>
          <rPr>
            <b/>
            <sz val="9"/>
            <color indexed="81"/>
            <rFont val="Tahoma"/>
            <family val="2"/>
          </rPr>
          <t>Martha Cecilia Gallego Cardona:</t>
        </r>
        <r>
          <rPr>
            <sz val="9"/>
            <color indexed="81"/>
            <rFont val="Tahoma"/>
            <family val="2"/>
          </rPr>
          <t xml:space="preserve">
De acuerdo con acta del 31-05-19, de comité primario se modifica la fecha al 30-06-19
</t>
        </r>
      </text>
    </comment>
    <comment ref="AA99" authorId="0" shapeId="0">
      <text>
        <r>
          <rPr>
            <b/>
            <sz val="9"/>
            <color indexed="81"/>
            <rFont val="Tahoma"/>
            <family val="2"/>
          </rPr>
          <t>Martha Cecilia Gallego Cardona:</t>
        </r>
        <r>
          <rPr>
            <sz val="9"/>
            <color indexed="81"/>
            <rFont val="Tahoma"/>
            <family val="2"/>
          </rPr>
          <t xml:space="preserve">
Se cambia para el 30 de noviembre según acta del 17 de junio del equipo de mejoramiento
</t>
        </r>
      </text>
    </comment>
    <comment ref="AA130" authorId="0" shapeId="0">
      <text>
        <r>
          <rPr>
            <b/>
            <sz val="9"/>
            <color indexed="81"/>
            <rFont val="Tahoma"/>
            <family val="2"/>
          </rPr>
          <t>Martha Cecilia Gallego Cardona:</t>
        </r>
        <r>
          <rPr>
            <sz val="9"/>
            <color indexed="81"/>
            <rFont val="Tahoma"/>
            <family val="2"/>
          </rPr>
          <t xml:space="preserve">
Con acta de reunión mesa temática de archivo
 de fecha 6 de junio de 2019 se determinó reformulación al PMA por parte del Comité Institucional de Gestión y Desempeño para luego ser remitido al AGN</t>
        </r>
      </text>
    </comment>
  </commentList>
</comments>
</file>

<file path=xl/sharedStrings.xml><?xml version="1.0" encoding="utf-8"?>
<sst xmlns="http://schemas.openxmlformats.org/spreadsheetml/2006/main" count="1503" uniqueCount="494">
  <si>
    <t>ROLES</t>
  </si>
  <si>
    <t>METAS</t>
  </si>
  <si>
    <t>UNIDAD META</t>
  </si>
  <si>
    <t>1. Liderazgo estratégico</t>
  </si>
  <si>
    <t>Programa</t>
  </si>
  <si>
    <t>2. Enfoque hacia la prevención</t>
  </si>
  <si>
    <t>Elaborar 1 programa de fomento de la cultura de autocontrol</t>
  </si>
  <si>
    <t>3. Evaluación de la gestión del riesgo</t>
  </si>
  <si>
    <t>Verificar el 100% de los planes de mejoramiento vigentes suscrito con la Contraloría General de la República</t>
  </si>
  <si>
    <t>4. Relación con entes externos de control</t>
  </si>
  <si>
    <t>Verificar el 100% de los planes de mejoramiento vigentes suscrito con la Contraloría de Cundinamarca</t>
  </si>
  <si>
    <t>Porcentaje</t>
  </si>
  <si>
    <t>5. Evaluación y seguimiento</t>
  </si>
  <si>
    <t>Verificar el 100% de las acciones asociadas a los planes de mejoramiento vigentes suscrito con la Oficina de Control Interno</t>
  </si>
  <si>
    <t>Informe</t>
  </si>
  <si>
    <t>Verificar el 100% de los planes de acción de los riesgos por proceso</t>
  </si>
  <si>
    <t>Verificar la ejecución del 100%  de las actividades programadas en el plan de lucha contra la corrupción y atención al ciudadano</t>
  </si>
  <si>
    <t>Elaborar los 4 informes de seguimiento a la ejecución presupuestal</t>
  </si>
  <si>
    <t>Elaborar los 2 informes de evaluación del tramite de las peticiones quejas, reclamos y suigerencias recibidos en el nivel central de la gobernación de cundinamarca</t>
  </si>
  <si>
    <t>Elaborar el 100% de los informes de gestión de las secretarías/depedencias del nivel central de la gobernación</t>
  </si>
  <si>
    <t>Elaborar los 2 informes de seguimiento a la inscripción de trámites en el sistema único de información de trámites -SUIT-</t>
  </si>
  <si>
    <t>Elaborar el informe de seguimiento a los derechos de autor conforme a directivas presidenciales 001 de 1999 y 12 de 2007</t>
  </si>
  <si>
    <t>Elaborar los 4 informes de austeridad del gasto</t>
  </si>
  <si>
    <t>Elaborar informe de seguimiento a cajas menores</t>
  </si>
  <si>
    <t>Elaborar y publicar los 3 informes pormenorizados de evaluación del sistema de control interno</t>
  </si>
  <si>
    <t>Elaborar y enviar el informe (1) de control interno contable conforme a las directrices vigentes emitidas por al cgn</t>
  </si>
  <si>
    <t>Ejecutar el 100% las auditorías internas que se programen</t>
  </si>
  <si>
    <t>Desarrollar el 100% de las actividades campaña de fomento de la cultura del autocontrol programada</t>
  </si>
  <si>
    <t>Evaluar el 100% de los mapas de los mapas de riesgos por proceso del nivel central de la Gobernación de Cundinamarca</t>
  </si>
  <si>
    <t>Hacer acompañamiento y asesoría a la formulación del plan delucha contra la corrupción y atención al ciudadano</t>
  </si>
  <si>
    <t>Elaborar el informe formato_f97 correspondiente a la cuenta anual que se rinde a través del SIA</t>
  </si>
  <si>
    <r>
      <rPr>
        <sz val="11"/>
        <color rgb="FFFF0000"/>
        <rFont val="Calibri"/>
        <family val="2"/>
        <charset val="1"/>
      </rPr>
      <t xml:space="preserve">                      </t>
    </r>
    <r>
      <rPr>
        <sz val="12"/>
        <color rgb="FFFF0000"/>
        <rFont val="Calibri"/>
        <family val="2"/>
        <charset val="1"/>
      </rPr>
      <t xml:space="preserve">     </t>
    </r>
  </si>
  <si>
    <t>PROCESO DE EVALUACION Y SEGUIMIENTO</t>
  </si>
  <si>
    <t>Código:  EV-SEG-FR-028</t>
  </si>
  <si>
    <t xml:space="preserve">PLAN DE GESTIÓN OFICINA DE CONTROL INTERNO </t>
  </si>
  <si>
    <t>Versión: 02</t>
  </si>
  <si>
    <t>Fecha de Aprobación:   22 Ene 2015</t>
  </si>
  <si>
    <t xml:space="preserve">        </t>
  </si>
  <si>
    <t xml:space="preserve">VIGENCIA: </t>
  </si>
  <si>
    <t>Misión</t>
  </si>
  <si>
    <t>Es misión de la Oficina de Control Interno, crear cultura del control interno estratégico y el autocontrol, contribuir a una cultura organizacional fundada en la planeación estratégica, y en especial, medir, evaluar y hacer seguimiento a los controles internos, de manera independiente, justa y con sentido de pertenencia, posibilitando la búsqueda de la eficiencia, la eficacia, calidad y economía de los diferentes procesos, encaminados al cumplimiento de objetivos y metas previstos en la misión y competencias del sector central de la Administración del Departamento, al tenor de lo dispuesto por el artículo 209 de la Constitución Política y la Ley 87 de 1993 y las disposiciones que la complementen o sustituyan.</t>
  </si>
  <si>
    <t>Equipo de Trabajo:</t>
  </si>
  <si>
    <t>Jefe Oficina de Control Interno</t>
  </si>
  <si>
    <t>Colaboradores</t>
  </si>
  <si>
    <t>DETALLE DE LAS METAS</t>
  </si>
  <si>
    <t>PROGRAMACIÓN</t>
  </si>
  <si>
    <t>EVALUACIÓN AVANCE</t>
  </si>
  <si>
    <t>ITEM</t>
  </si>
  <si>
    <t>#</t>
  </si>
  <si>
    <t>ROLES DE LA OCI</t>
  </si>
  <si>
    <t>META DE LOGRO (PRODUCTO O RESULTADO) PROGRAMADA PARA EL PERIODO</t>
  </si>
  <si>
    <t>ESTRATEGIA DE OPERACIÓN DE GESTIÓN O DE MEJORAMIENTO</t>
  </si>
  <si>
    <t>COOPERANTES INTERNOS O EXTERNOS</t>
  </si>
  <si>
    <t>ACTIVIDADES</t>
  </si>
  <si>
    <t>UNIDAD DE MEDIDA</t>
  </si>
  <si>
    <t>INDICADOR DE CUMPLIMIENTO</t>
  </si>
  <si>
    <t>Meta</t>
  </si>
  <si>
    <t>Valor Logrado</t>
  </si>
  <si>
    <t>Unidad</t>
  </si>
  <si>
    <t>PERSONA RESPONSABLE</t>
  </si>
  <si>
    <t>FECHA PROGRAMADA DE CUMPLIMIENTO</t>
  </si>
  <si>
    <t>AVANCE DE META</t>
  </si>
  <si>
    <t>% de Avance</t>
  </si>
  <si>
    <t>Determinar la auditorías a realizar durante la vigencia 2018</t>
  </si>
  <si>
    <t>Comité de Coordinación de Control Interno</t>
  </si>
  <si>
    <t>Todas las dependencias del sector central de la gobernación de cundinamarca</t>
  </si>
  <si>
    <t>Profesionales OCI según asignación interna</t>
  </si>
  <si>
    <t>Definir la campaña de fomento de la cultura del autocontrol a relizar en la vigencia 2018</t>
  </si>
  <si>
    <t>Secretaría TIC
Secretaría General
Secretaría de la Función Pública
Despacho del Gobernador</t>
  </si>
  <si>
    <t>Definir las actividades de la campaña, los recursos necesarios, los responsables y las fechas límite de ejecución de cada una</t>
  </si>
  <si>
    <t>Programa de fomento de la cultura del autocontrol</t>
  </si>
  <si>
    <t>Verificar el cumplimiento de los planes de mejoramiento relacionados con las auditorías de la Contraloría General de la República</t>
  </si>
  <si>
    <t># Planes de mejoramiento verificados / Total planes de mejoramiento CGR en ejecución</t>
  </si>
  <si>
    <t>Verificar el cumplimiento de los planes de mejoramiento relacionados con las auditorías de la Contraloría de Cundinamarca</t>
  </si>
  <si>
    <t># Planes de mejoramiento verificados / Total planes de mejoramiento C. Cundinamarca en ejecución</t>
  </si>
  <si>
    <t>Verificar el cumplimiento de los planes de mejoramiento relacionados con las auditorías de la Oficina de Control Interno</t>
  </si>
  <si>
    <t># Informes Realizados / Total planes de mejoramiento OCI en ejecución</t>
  </si>
  <si>
    <t># Informes Realizados / Total planes de acción de riesgos en ejecución</t>
  </si>
  <si>
    <t>Verificar el avance en la ejecución del Plan de Lucha Contra la Corrupción y Atención al Ciudadano del nivel central de la Gobernación de Cundinamarca</t>
  </si>
  <si>
    <t>Secretaría de Planeación
Secretaría General
Secretaría TICS
Unidad Administrativa Especial de Contratación</t>
  </si>
  <si>
    <t>Informe de verificación del plan de lucha contra la corrupción y atención al ciudadano</t>
  </si>
  <si>
    <t>Acompañar la identificación de riesgos de corrupción y atención al ciudadano y asesorar la formulación del plan de lucha contra la corrupción y atención al ciudadano</t>
  </si>
  <si>
    <t>Informe de Acompañamiento y Asesoría</t>
  </si>
  <si>
    <t>Secretaría de la Función Pública</t>
  </si>
  <si>
    <t xml:space="preserve">Analizar y evaluar la información relacionada con el trámite de PQRS en en el nivel central de la Gobernación de Cundinamarca </t>
  </si>
  <si>
    <t>Secretaría General</t>
  </si>
  <si>
    <t>Informe de seguimiento a PQRS</t>
  </si>
  <si>
    <t>Analizar y evaluar la información relacionada con la ejecución de los planes de acción y planes estratégicos de cada dependencia del nivel central de la Gobernación de Cundinamarca</t>
  </si>
  <si>
    <t>Secretaría de Planeación</t>
  </si>
  <si>
    <t># de secretarías o  dependencias del nivel central evaluadas / Total de secretarias o dependencias del nivel central evaluadas</t>
  </si>
  <si>
    <t>Recolectar y consolidar la información del Control Interno Contable de las Entidades Departamentales de Cundinamarca</t>
  </si>
  <si>
    <t>Despacho del Gobernador
Jefatura de Gabinete</t>
  </si>
  <si>
    <t>Informe de Control Interno Contable</t>
  </si>
  <si>
    <t>Solicitar y verificar la información de software y otro productos de propiedad intelectual cubiertos con derechos de autor y el cumplimiento de las directrices en materia de derechos de autor</t>
  </si>
  <si>
    <t>Secretaría TIC</t>
  </si>
  <si>
    <t>Informe derechos de autor</t>
  </si>
  <si>
    <t>Recopilar, solicitar y analizar la información del gastos generales o de funcionamiento conforme a la normatividad vigente en el tema de austeridad del gasto</t>
  </si>
  <si>
    <t>Informe de austeridad del gasto</t>
  </si>
  <si>
    <t>Verificar el funcionamiento y operación de las cajas menores establecidas en el nivel central de la Gobernación de Cundinamarca</t>
  </si>
  <si>
    <t>Secretaría de Hacienda
Secretaría General</t>
  </si>
  <si>
    <t>Solicitar, consolidar y verificar la información relacionada a la operación de las cajas menores del nivel central de la Gobernación de Cundinamarca</t>
  </si>
  <si>
    <t>Informe de cajas menores</t>
  </si>
  <si>
    <t>Informe pormenorizado de control interno</t>
  </si>
  <si>
    <t>Recolectar la información y anexos solicitados por la Contraloría de Cundinamarca conforme a la guía del formato publicado en el SIA</t>
  </si>
  <si>
    <t>Diligenciar el formato f97 y adjuntar los documentos solicitados como parte del mismo, redactar carta de cierre de la cuenta y cargar los documentos al SIA</t>
  </si>
  <si>
    <t>Informe formato_f97</t>
  </si>
  <si>
    <t>Vo. Bo. Jefe OCI: _____________________________</t>
  </si>
  <si>
    <t xml:space="preserve">
Aprobación Secretario:_______________________________</t>
  </si>
  <si>
    <t>ESTADO DE LA EJECUCIÓN DEL PLAN DE ACCIÓN DEL PROCESO DE EVALUACIÓN Y SEGUIMIENTO</t>
  </si>
  <si>
    <t>% Acumulado esperado</t>
  </si>
  <si>
    <t>% Acumulado logrado</t>
  </si>
  <si>
    <t>ESTADO DE LA EJECUCIÓN DE LAS METAS DEL PROCESO DE EVALUACIÓN Y SEGUIMIENTO</t>
  </si>
  <si>
    <t xml:space="preserve">Unidad Actividad: </t>
  </si>
  <si>
    <t>Aux</t>
  </si>
  <si>
    <t>Programado</t>
  </si>
  <si>
    <t>Ponderado</t>
  </si>
  <si>
    <t>% Esperado acumulado</t>
  </si>
  <si>
    <t>YOANA MARCELA AGUIRRE TORRES</t>
  </si>
  <si>
    <t>Secretaría Jurídica</t>
  </si>
  <si>
    <t>Verificar el avance de los planes de acción de riesgos, evaluar los controles y el seguimiento a los controles relacionados a los procesos del nivel central de la Gobernación de Cundinamarca</t>
  </si>
  <si>
    <t>Verificar los 4 informes de  avance de la ejecución del plan de mejoramiento archivístico suscrito con el AGN</t>
  </si>
  <si>
    <t>Elaborar los 2 informes de seguimiento a la actualización del SIGEP</t>
  </si>
  <si>
    <t>Elaborar los 2 informes de seguimiento a Litigob-ekogui-SIPROJ</t>
  </si>
  <si>
    <t>Elaborar el informe de seguimiento al proceso de depuración contable</t>
  </si>
  <si>
    <t>Elaborar los 4 informes de evaluación del desempeño del proceso de Evaluación y Seguimiento</t>
  </si>
  <si>
    <t>Elaborar el informe de seguimiento al cumplimiento de las variables del Índice de Gobierno Abierto -IGA-</t>
  </si>
  <si>
    <t>Participar en el 100% de los comités de conciliación</t>
  </si>
  <si>
    <t>Participar en el 100% de los comités de contratación</t>
  </si>
  <si>
    <t>Elaborar los 12 informes de seguimiento a la contratación</t>
  </si>
  <si>
    <t>Informe de seguimiento a ejecución plan de mejoramiento archivístico</t>
  </si>
  <si>
    <t>Recopilar la información de avance de ejecución del plan de mejoramiento archivístico según el reporte que presenta la Secretaría General y evaluar el porcentaje de avance del mismo</t>
  </si>
  <si>
    <t>Verificar el nivel de avance de las actividades que componen el plan de mejoramiento archivístico con corte 31 de julio de 2018</t>
  </si>
  <si>
    <t>Verificar el nivel de avance de las actividades que componen el plan de mejoramiento archivístico con corte 31 de octubre de 2018</t>
  </si>
  <si>
    <t>Consultar el estado de actualización de las Hojas de Vida de los funcionarios del nivel central de la Gobernación de Cundinamarca en el SIGEP y evaluar su avance</t>
  </si>
  <si>
    <t>Informe de seguimiento al SIGEP</t>
  </si>
  <si>
    <t>Yoana Marcela Aguirre</t>
  </si>
  <si>
    <t>Autoevaluar el proceso de Evaluación y Seguimiento conforme a los lineamientos establecidos por la Dirección de Desarrollo Organizacional de la Secretaría de la Función Pública</t>
  </si>
  <si>
    <t>Informe de evaluación del desempeño del proceso</t>
  </si>
  <si>
    <t>Recopilar información del estado de las variables que mide el IGA en la Gobernación de Cundinamarca</t>
  </si>
  <si>
    <t>Secretaría de la Función Pública
Secretaría de Planeación
Secretaría de Prensa y Comunicaciones
Secretaría Jurídica
Secretaría de las TIC
Secretaría General</t>
  </si>
  <si>
    <t>Evaluar cada una de las variables del IGA en la Gobernación del Cundinamarca</t>
  </si>
  <si>
    <t>Informe de evaluación del IGA</t>
  </si>
  <si>
    <t>Proporcionar asesoría en los temas de contratación cuando sea requerido por el comité</t>
  </si>
  <si>
    <t>Proporcionar asesoría en los temas de defensa judicial cuando sea requerido por el comité</t>
  </si>
  <si>
    <t xml:space="preserve">recopilar información de la publicación de la contratación de las dependencias del nivel central de la Gobernación de Cundinamarca y evaluar la oportunidad </t>
  </si>
  <si>
    <t>Elaborar el informe de verificación de la publicación de la contratación en el SECOP del mes de MARZO</t>
  </si>
  <si>
    <t>Elaborar el informe de verificación de la publicación de la contratación en el SECOP del mes de ABRIL</t>
  </si>
  <si>
    <t>Elaborar el informe de verificación de la publicación de la contratación en el SECOP del mes de MAYO</t>
  </si>
  <si>
    <t>Elaborar el informe de verificación de la publicación de la contratación en el SECOP del mes de JULIO</t>
  </si>
  <si>
    <t>Elaborar el informe de verificación de la publicación de la contratación en el SECOP del mes de AGOSTO</t>
  </si>
  <si>
    <t>Elaborar el informe de verificación de la publicación de la contratación en el SECOP del mes de SEPTIEMBRE</t>
  </si>
  <si>
    <t>Elaborar el informe de verificación de la publicación de la contratación en el SECOP del mes de OCTUBRE</t>
  </si>
  <si>
    <t>Elaborar el informe de verificación de la publicación de la contratación en el SECOP del mes de NOVIEMBRE</t>
  </si>
  <si>
    <t>Informe de evaluación oportunidad publicación de contratos en el SECOP</t>
  </si>
  <si>
    <t>Ejecutar el 100% de las actividades programadas para el equipo de mejoramiento</t>
  </si>
  <si>
    <t xml:space="preserve">Recopilar información de la publicación de la contratación de las dependencias del nivel central de la Gobernación de Cundinamarca y evaluar la oportunidad </t>
  </si>
  <si>
    <t>Revisar el estado actual del proceso de Evaluación y Seguimiento, definir las posibles modificaciones que se requieren, elaborar cronograma de actividades y ejecutarlo</t>
  </si>
  <si>
    <t>Aprobó: Yoana Marcela Aguirre Torres - Jefe OCI</t>
  </si>
  <si>
    <t>Todas las dependencias del sector central de la Gobernación de Cundinamarca</t>
  </si>
  <si>
    <t>Elaborar y enviar el informe FURAG II (Ejecutivo Anual de Control Interno) al DAFP</t>
  </si>
  <si>
    <t>Evaluar los controles existentes y propuestos detallados en el mapa de riesgos para el 100% de los procesos del SIGC</t>
  </si>
  <si>
    <t>Fecha Real de Ejecución</t>
  </si>
  <si>
    <t>Profesionales de Planta: Camila Andrea Avila Millán, Jairo Alfredo Sánchez Díaz, Ramiro de Jesús Rodríguez Jiménez, Martha Cecilia Gallego Cardona, Clara Alejandra Rico, Mario Daniel barbosa Rodriguez, Fernando García Rincón, Yody Magnolia García Gómez, Martha Morales, Nilce Carolina Medina Medina, Maria Elena Zamudio. Contratistas y pasantes asignados a la oficina</t>
  </si>
  <si>
    <t>Elaborar 1 plan anual de auditorías</t>
  </si>
  <si>
    <t>Definir los procesos y temas a auditar, consolidar la información en el plan anual de auditoría y presentarlo al CCCI, tramitar los ajustes solicitados por el comité</t>
  </si>
  <si>
    <t>Plan</t>
  </si>
  <si>
    <t xml:space="preserve">Plan Anual de Auditoría </t>
  </si>
  <si>
    <t>Evaluar la gestión de la vigencia anterior, de todas las dependencias del nivel central de la Gobernación de Cundinamarca</t>
  </si>
  <si>
    <t>Solicitar información y verificarla en cuanto al cumplimiento de derechos de autor y propiedad intelectual durante la vigencia anterior</t>
  </si>
  <si>
    <t>Elaborar el informe de verificación de la publicación de la contratación en el SECOP del mes de ENERO</t>
  </si>
  <si>
    <t>Elaborar el informe de verificación de la publicación de la contratación en el SECOP del mes de FEBRERO</t>
  </si>
  <si>
    <t>Elaborar el informe de verificación de la publicación de la contratación en el SECOP del mes de DICIEMBRE (Vigencia Anterior)</t>
  </si>
  <si>
    <t>Evaluar al trámite y respuesta de PQRS del nivel central de la Gobernación de Cundinamarca radicadas durante segundo semestre de la vigencia anterior</t>
  </si>
  <si>
    <t>Evaluar al trámite y respuesta de PQRS del nivel central de la Gobernación de Cundinamarca radicadas durante primer semestre de la vigencia</t>
  </si>
  <si>
    <t>Verificar el estado de actualización de hojas de vida en el SIGEP a 31 de julio de la vigencia</t>
  </si>
  <si>
    <t>Verificar el estado de actualización de hojas de vida en el SIGEP a 30 de noviembre de la vigencia</t>
  </si>
  <si>
    <t>Consolidar la información de gastos y compararlas con trimestres anteriores y analizar el grado de reducción o incremento en el gasto durante el cuarto trimestre de la vigencia anterior</t>
  </si>
  <si>
    <t>Consolidar la información de gastos y compararlas con trimestres anteriores y analizar el grado de reducción o incremento en el gasto durante el primer trimestre de la vigencia</t>
  </si>
  <si>
    <t>Consolidar la información de gastos y compararlas con trimestres anteriores y analizar el grado de reducción o incremento en el gasto durante el segundo trimestre de la vigencia</t>
  </si>
  <si>
    <t>Consolidar la información de gastos y compararlas con trimestres anteriores y analizar el grado de reducción o incremento en el gasto durante el tercer trimestre de la vigencia</t>
  </si>
  <si>
    <t>Evaluar el desempeño del proceso de Evaluación y Seguimiento correspondiente al cuarto trimestre de la vigencia anterior</t>
  </si>
  <si>
    <t>Evaluar el desempeño del proceso de Evaluación y Seguimiento correspondiente al primer trimestre de la vigencia</t>
  </si>
  <si>
    <t>Evaluar el desempeño del proceso de Evaluación y Seguimiento correspondiente al segundo trimestre de la vigencia</t>
  </si>
  <si>
    <t>Evaluar el desempeño del proceso de Evaluación y Seguimiento correspondiente al tercer trimestre de la vigencia</t>
  </si>
  <si>
    <t>Consolidar y presentar el informe de evaluación del control inerno contable de la vigencia anterior conforme a las directrices emitidas por la Contaduría General de la Nación</t>
  </si>
  <si>
    <t>Evaluar el grado de implementación y sostenimiento del Sistema de Control Interno durante el periodo 13 de marzo a 12 de julio de la vigencia</t>
  </si>
  <si>
    <t>Evaluar el grado de implementación y sostenimiento del Sistema de Control Interno durante el periodo 13 de julio a 12 de noviembre de la vigencia</t>
  </si>
  <si>
    <t>Realizar el acompañamiento y asesoría a la identificación de riesgos y formulación del plan de lucha contra la corrupción y atención al ciudadano de la vigencia</t>
  </si>
  <si>
    <t>Realizar el informe de verificación del 100% de las acciones de mejoramiento programadas para el tercer cuatrimestre de la vigencia anterior (planes de mejoramiento sucritos con la Oficina de Control Interno)</t>
  </si>
  <si>
    <t>Realizar el informe de verificación del 100% de las acciones de mejoramiento programadas para el segundo cuatrimestre de la vigencia (planes de mejoramiento sucritos con la Oficina de Control Interno)</t>
  </si>
  <si>
    <t>Realizar el informe de verificación del 100% de las acciones de mejoramiento programadas para el primer cuatrimestre de la vigencia  (planes de mejoramiento sucritos con la Oficina de Control Interno)</t>
  </si>
  <si>
    <t>Realizar el informe de verificación del 100% de las acciones preventivas de mejoramiento programadas para el tercer cuatrimestre de la vigencia anterior (planes de acción de riesgos)</t>
  </si>
  <si>
    <t>Realizar el informe de verificación del 100% de las acciones preventivas de mejoramiento programadas para el primer cuatrimestre de la vigencia (planes de acción de riesgos)</t>
  </si>
  <si>
    <t>Realizar el informe de verificación del 100% de las acciones preventivas de mejoramiento programadas para el segundo cuatrimestre de la vigencia (planes de acción de riesgos)</t>
  </si>
  <si>
    <t>Realizar la verificación del 100% de los planes de mejoramiento sucritos con la CGR en ejecución durante el segundo semestre de la vigencia anterior</t>
  </si>
  <si>
    <t>Realizar la verificación del 100% de los planes de mejoramiento sucritos con la CGR en ejecución durante el primer semestre de la vigencia</t>
  </si>
  <si>
    <t>Verificar el nivel de avance de las actividades que componen el plan de mejoramiento archivístico con corte 31 de enero de la vigencia</t>
  </si>
  <si>
    <t>Verificar el nivel de avance de las actividades que componen el plan de mejoramiento archivístico con corte 30 de abril de la vigencia</t>
  </si>
  <si>
    <t>Ejecutar las actividades de fomento de la cultura del autocontrol según prioridades de las líneas de defensa</t>
  </si>
  <si>
    <t>META</t>
  </si>
  <si>
    <t>Corte Ene</t>
  </si>
  <si>
    <t>Corte Feb</t>
  </si>
  <si>
    <t>Corte Mar</t>
  </si>
  <si>
    <t>Corte Abr</t>
  </si>
  <si>
    <t>Corte May</t>
  </si>
  <si>
    <t>Corte Jun</t>
  </si>
  <si>
    <t>Corte Jul</t>
  </si>
  <si>
    <t>Corte Ago</t>
  </si>
  <si>
    <t>Corte Oct</t>
  </si>
  <si>
    <t>Corte Nov</t>
  </si>
  <si>
    <t>Corte Dic</t>
  </si>
  <si>
    <t>Corte Sep</t>
  </si>
  <si>
    <t>EJECUCIÓN</t>
  </si>
  <si>
    <t>Ene</t>
  </si>
  <si>
    <t>Feb</t>
  </si>
  <si>
    <t>Mar</t>
  </si>
  <si>
    <t>Abr</t>
  </si>
  <si>
    <t>May</t>
  </si>
  <si>
    <t>Jun</t>
  </si>
  <si>
    <t>Jul</t>
  </si>
  <si>
    <t>Ago</t>
  </si>
  <si>
    <t>Sep</t>
  </si>
  <si>
    <t>Oct</t>
  </si>
  <si>
    <t>Nov</t>
  </si>
  <si>
    <t>Dic</t>
  </si>
  <si>
    <t>Mes</t>
  </si>
  <si>
    <t>% Programado/mes</t>
  </si>
  <si>
    <t>% Logrado/mes</t>
  </si>
  <si>
    <t>AuxEne</t>
  </si>
  <si>
    <t>AuxFEb</t>
  </si>
  <si>
    <t>AuxMar</t>
  </si>
  <si>
    <t>AuxAbr</t>
  </si>
  <si>
    <t>AuxMay</t>
  </si>
  <si>
    <t>AuxJun</t>
  </si>
  <si>
    <t>AuxJul</t>
  </si>
  <si>
    <t>AuxAgo</t>
  </si>
  <si>
    <t>AuxSep</t>
  </si>
  <si>
    <t>AuxOct</t>
  </si>
  <si>
    <t>AuxNov</t>
  </si>
  <si>
    <t>AuxDic</t>
  </si>
  <si>
    <t>% Esperado</t>
  </si>
  <si>
    <t>% Cumplimiento</t>
  </si>
  <si>
    <t>% Logrado acumulado</t>
  </si>
  <si>
    <t>Activas</t>
  </si>
  <si>
    <t>Inactivas</t>
  </si>
  <si>
    <t>x</t>
  </si>
  <si>
    <t>Ejecutar el 100% de las actividades del cronograma de actividades del equipo de mejoramiento programadas para el mes de ABRIL</t>
  </si>
  <si>
    <t>Ejecutar el 100% de las actividades del cronograma de actividades del equipo de mejoramiento programadas para el mes de MAYO</t>
  </si>
  <si>
    <t>Ejecutar el 100% de las actividades del cronograma de actividades del equipo de mejoramiento programadas para el mes de JUNIO</t>
  </si>
  <si>
    <t>Ejecutar el 100% de las actividades del cronograma de actividades del equipo de mejoramiento programadas para el mes de JULIO</t>
  </si>
  <si>
    <t>Ejecutar el 100% de las actividades del cronograma de actividades del equipo de mejoramiento programadas para el mes de AGOSTO</t>
  </si>
  <si>
    <t>Ejecutar el 100% de las actividades del cronograma de actividades del equipo de mejoramiento programadas para el mes de SEPTIEMBRE</t>
  </si>
  <si>
    <t>Ejecutar el 100% de las actividades del cronograma de actividades del equipo de mejoramiento programadas para el mes de OCTUBRE</t>
  </si>
  <si>
    <t>Ejecutar el 100% de las actividades del cronograma de actividades del equipo de mejoramiento programadas para el mes de NOVIEMBRE</t>
  </si>
  <si>
    <t>Ejecutar el 100% de las actividades del cronograma de actividades del equipo de mejoramiento programadas para el mes de DICIEMBRE</t>
  </si>
  <si>
    <t># actividades ejecutadas / Total de actividades programadas en el mes</t>
  </si>
  <si>
    <t>Elaborar el informe de verificación de la publicación de la contratación en el SECOP del mes de JUNIO</t>
  </si>
  <si>
    <t>Ejecutar las actividades de fomento de la cultura del autocontrol de ABRIL</t>
  </si>
  <si>
    <t>Ejecutar las actividades de fomento de la cultura del autocontrol de MAYO</t>
  </si>
  <si>
    <t>Ejecutar las actividades de fomento de la cultura del autocontrol de JUNIO</t>
  </si>
  <si>
    <t>Ejecutar las actividades de fomento de la cultura del autocontrol de JULIO</t>
  </si>
  <si>
    <t>Ejecutar las actividades de fomento de la cultura del autocontrol de AGOSTO</t>
  </si>
  <si>
    <t>Ejecutar las actividades de fomento de la cultura del autocontrol de SEPTIEMBRE</t>
  </si>
  <si>
    <t>Ejecutar las actividades de fomento de la cultura del autocontrol de OCTUBRE</t>
  </si>
  <si>
    <t># Actividades ejecutadas / Total de actividades programadas en el mes</t>
  </si>
  <si>
    <t>Planes de Mejoramiento</t>
  </si>
  <si>
    <t>Planes de Riesgos</t>
  </si>
  <si>
    <t>Informes</t>
  </si>
  <si>
    <t>Secretarias/Dependencias</t>
  </si>
  <si>
    <t>Auditorías</t>
  </si>
  <si>
    <t>Actividades</t>
  </si>
  <si>
    <t>Procesos</t>
  </si>
  <si>
    <t>Comités</t>
  </si>
  <si>
    <t>Asistir al 100% de los comités de conciliación programados durante ENERO</t>
  </si>
  <si>
    <t>Asistir al 100% de los comités de conciliación programados durante FEBRERO</t>
  </si>
  <si>
    <t>Asistir al 100% de los comités de conciliación programados durante MARZO</t>
  </si>
  <si>
    <t>Asistir al 100% de los comités de conciliación programados durante ABRIL</t>
  </si>
  <si>
    <t>Asistir al 100% de los comités de conciliación programados durante MAYO</t>
  </si>
  <si>
    <t>Asistir al 100% de los comités de conciliación programados durante JUNIO</t>
  </si>
  <si>
    <t>Asistir al 100% de los comités de conciliación programados durante JULIO</t>
  </si>
  <si>
    <t>Asistir al 100% de los comités de conciliación programados durante AGOSTO</t>
  </si>
  <si>
    <t>Asistir al 100% de los comités de conciliación programados durante SEPTIEMBRE</t>
  </si>
  <si>
    <t>Asistir al 100% de los comités de conciliación programados durante OCTUBRE</t>
  </si>
  <si>
    <t>Asistir al 100% de los comités de conciliación programados durante NOVIEMBRE</t>
  </si>
  <si>
    <t>Asistir al 100% de los comités de conciliación programados durante DICIEMBRE</t>
  </si>
  <si>
    <t># de comités de conciliación con asistencia de control interno/# comités de conciliación programados con invitación a la OCI para el mes</t>
  </si>
  <si>
    <t>Asistir al 100% de los comités de contratación programados durante ENERO</t>
  </si>
  <si>
    <t># de comités de contratación con asistencia de control interno/# comités de contratación programados con invitación a la OCI para el mes</t>
  </si>
  <si>
    <t>Asistir al 100% de los comités de contratación programados durante FEBRERO</t>
  </si>
  <si>
    <t>Asistir al 100% de los comités de contratación programados durante MARZO</t>
  </si>
  <si>
    <t>Asistir al 100% de los comités de contratación programados durante ABRIL</t>
  </si>
  <si>
    <t>Asistir al 100% de los comités de contratación programados durante MAYO</t>
  </si>
  <si>
    <t>Asistir al 100% de los comités de contratación programados durante JUNIO</t>
  </si>
  <si>
    <t>Asistir al 100% de los comités de contratación programados durante JULIO</t>
  </si>
  <si>
    <t>Asistir al 100% de los comités de contratación programados durante AGOSTO</t>
  </si>
  <si>
    <t>Asistir al 100% de los comités de contratación programados durante SEPTIEMBRE</t>
  </si>
  <si>
    <t>Asistir al 100% de los comités de contratación programados durante OCTUBRE</t>
  </si>
  <si>
    <t>Asistir al 100% de los comités de contratación programados durante NOVIEMBRE</t>
  </si>
  <si>
    <t>Asistir al 100% de los comités de contratación programados durante DICIEMBRE</t>
  </si>
  <si>
    <t>Desarrollar las auditorías internas conforme al PAA de la vigencia aprobado en CCCI</t>
  </si>
  <si>
    <t>Programar e iniciar las auditorías definidas en el PAA con fecha de inicio en MAYO</t>
  </si>
  <si>
    <t>Programar e iniciar las auditorías definidas en el PAA con fecha de inicio en JUNIO</t>
  </si>
  <si>
    <t>Programar e iniciar las auditorías definidas en el PAA con fecha de inicio en JULIO</t>
  </si>
  <si>
    <t>Programar e iniciar las auditorías definidas en el PAA con fecha de inicio en AGOSTO</t>
  </si>
  <si>
    <t>Programar e iniciar las auditorías definidas en el PAA con fecha de inicio en SEPTIEMBRE</t>
  </si>
  <si>
    <t>Programar e iniciar las auditorías definidas en el PAA con fecha de inicio en OCTUBRE</t>
  </si>
  <si>
    <t># Auditorías realizadas / Total de auditorías del PAA para el mes</t>
  </si>
  <si>
    <t>Realizar la verificación del 100% de los planes de mejoramiento sucritos con la Contraloría de Cundinamarca con fecha de corte en ENERO</t>
  </si>
  <si>
    <t>Realizar la verificación del 100% de los planes de mejoramiento sucritos con la Contraloría de Cundinamarca con fecha de corte en FEBRERO</t>
  </si>
  <si>
    <t>Realizar la verificación del 100% de los planes de mejoramiento sucritos con la Contraloría de Cundinamarca con fecha de corte en MARZO</t>
  </si>
  <si>
    <t>Realizar la verificación del 100% de los planes de mejoramiento sucritos con la Contraloría de Cundinamarca con fecha de corte en ABRIL</t>
  </si>
  <si>
    <t>Realizar la verificación del 100% de los planes de mejoramiento sucritos con la Contraloría de Cundinamarca con fecha de corte en MAYO</t>
  </si>
  <si>
    <t>Realizar la verificación del 100% de los planes de mejoramiento sucritos con la Contraloría de Cundinamarca con fecha de corte en JUNIO</t>
  </si>
  <si>
    <t>Realizar la verificación del 100% de los planes de mejoramiento sucritos con la Contraloría de Cundinamarca con fecha de corte en JULIO</t>
  </si>
  <si>
    <t>Realizar la verificación del 100% de los planes de mejoramiento sucritos con la Contraloría de Cundinamarca con fecha de corte en AGOSTO</t>
  </si>
  <si>
    <t>Realizar la verificación del 100% de los planes de mejoramiento sucritos con la Contraloría de Cundinamarca con fecha de corte en SEPTIEMBRE</t>
  </si>
  <si>
    <t>Realizar la verificación del 100% de los planes de mejoramiento sucritos con la Contraloría de Cundinamarca con fecha de corte en OCTUBRE</t>
  </si>
  <si>
    <t>Realizar la verificación del 100% de los planes de mejoramiento sucritos con la Contraloría de Cundinamarca con fecha de corte en NOVIEMBRE</t>
  </si>
  <si>
    <t>Realizar la verificación del 100% de los planes de mejoramiento sucritos con la Contraloría de Cundinamarca con fecha de corte en DICIEMBRE</t>
  </si>
  <si>
    <t># Planes de mejoramiento verificados / Total planes de mejoramiento C. Cundinamarca con fecha corte en el mes</t>
  </si>
  <si>
    <t>Pendiente por ejecutar</t>
  </si>
  <si>
    <t>Recopilar y analizar la información relacionada con la implementación y sostenimiento del MIPG así como del Sistema de Control Interno</t>
  </si>
  <si>
    <t>Recopilar y analizar la información relacionada con la implementación y sostenimiento del Sistema de Control Interno bajo los lineamientos del MIPG</t>
  </si>
  <si>
    <t>Evaluar el grado de implemebntación y sostenimiento del Modelo Integrado de Planeación y Gestión y el Sistema de Control Interno durante la vigencia anterior</t>
  </si>
  <si>
    <t>Informe FURAG II</t>
  </si>
  <si>
    <t>Mauricio Galeano</t>
  </si>
  <si>
    <t>Jairo Sánchez</t>
  </si>
  <si>
    <t>Jairo Sánchez
Camila Ávila
Martha Gallego</t>
  </si>
  <si>
    <t>Fernando García</t>
  </si>
  <si>
    <t>Maria Elena Zamudio</t>
  </si>
  <si>
    <t>Fanny Sabogal</t>
  </si>
  <si>
    <t>Mario Barbosa</t>
  </si>
  <si>
    <t>Leonardo Reyes</t>
  </si>
  <si>
    <t>Carolina Medina</t>
  </si>
  <si>
    <t>Maria Elena Zamudio
Yody García</t>
  </si>
  <si>
    <t>Ramiro Rodríguez
Yody García
Fanny Sabogal</t>
  </si>
  <si>
    <t>Realizar la verificación del avance en las actividades del plan de lucha contra la  corrupción y atención al ciudadano programadas para el tercer cuatrimestre de la vigencia anterior</t>
  </si>
  <si>
    <t>Realizar la verificación del componente de riesgos del plan de lucha contra la corrupción y atención al ciudadano programadas para el primer cuatrimestre de la vigencia</t>
  </si>
  <si>
    <t>Realizar la verificación del componente de trámites del plan de lucha contra la corrupción y atención al ciudadano programadas para el primer cuatrimestre de la vigencia</t>
  </si>
  <si>
    <t>Realizar la verificación del componente de atención al ciudadano del plan de lucha contra la corrupción y atención al ciudadano programadas para el primer cuatrimestre de la vigencia</t>
  </si>
  <si>
    <t>Realizar la verificación del componente de transparencia del plan de lucha contra la corrupción y atención al ciudadano programadas para el primer cuatrimestre de la vigencia</t>
  </si>
  <si>
    <t>Realizar la verificación del componente de participación ciudadana del plan de lucha contra la corrupción y atención al ciudadano programadas para el primer cuatrimestre de la vigencia</t>
  </si>
  <si>
    <t>Realizar la verificación del componente de rendición de cuentas del plan de lucha contra la corrupción y atención al ciudadano programadas para el primer cuatrimestre de la vigencia</t>
  </si>
  <si>
    <t>Informe de verificación del componente de riesgos del plan de lucha contra la corrupción y atención al ciudadano</t>
  </si>
  <si>
    <t>Informe de verificación del componente de trámites del plan de lucha contra la corrupción y atención al ciudadano</t>
  </si>
  <si>
    <t>Informe de verificación del componente de atención al ciudadano del plan de lucha contra la corrupción y atención al ciudadano</t>
  </si>
  <si>
    <t>Informe de verificación del componente de transparencia del plan de lucha contra la corrupción y atención al ciudadano</t>
  </si>
  <si>
    <t>Informe de verificación del componente de participación ciudadana del plan de lucha contra la corrupción y atención al ciudadano</t>
  </si>
  <si>
    <t>Informe de verificación del componente de rendición de cuentas del plan de lucha contra la corrupción y atención al ciudadano</t>
  </si>
  <si>
    <t>Realizar la verificación del componente de riesgos del plan de lucha contra la corrupción y atención al ciudadano programadas para el segundo cuatrimestre de la vigencia</t>
  </si>
  <si>
    <t>Realizar la verificación del componente de trámites del plan de lucha contra la corrupción y atención al ciudadano programadas para el segundo cuatrimestre de la vigencia</t>
  </si>
  <si>
    <t>Realizar la verificación del componente de atención al ciudadano del plan de lucha contra la corrupción y atención al ciudadano programadas para el segundo cuatrimestre de la vigencia</t>
  </si>
  <si>
    <t>Realizar la verificación del componente de transparencia del plan de lucha contra la corrupción y atención al ciudadano programadas para el segundo cuatrimestre de la vigencia</t>
  </si>
  <si>
    <t>Realizar la verificación del componente de participación ciudadana del plan de lucha contra la corrupción y atención al ciudadano programadas para el segundo cuatrimestre de la vigencia</t>
  </si>
  <si>
    <t>Realizar la verificación del componente de rendición de cuentas del plan de lucha contra la corrupción y atención al ciudadano programadas para el segundo cuatrimestre de la vigencia</t>
  </si>
  <si>
    <t>María Fernanda Rodríguez</t>
  </si>
  <si>
    <t>Ramiro Rodríguez</t>
  </si>
  <si>
    <t>Alejandra Rico</t>
  </si>
  <si>
    <t>Mario Daniel Barbosa</t>
  </si>
  <si>
    <t>Yody García</t>
  </si>
  <si>
    <t>Yoana Marcela Aguirre
Jairo Sánchez</t>
  </si>
  <si>
    <t>Martha Morales</t>
  </si>
  <si>
    <t>Martha Gallego</t>
  </si>
  <si>
    <t>Camila Ávila</t>
  </si>
  <si>
    <t>frec</t>
  </si>
  <si>
    <t>Dificult</t>
  </si>
  <si>
    <t>Evaluar el grado de implementación y sostenimiento del Sistema de Control Interno durante el periodo 13 noviembre 2018 a 12 de marzo de la vigencia</t>
  </si>
  <si>
    <t>Se asisitó a los dos comités de conciliación y defensa judicial llevados a cabo los días 17 y 31 de enero de 2019</t>
  </si>
  <si>
    <t>1/1.  Se elaboró el informe de verificación de la publicación de la contratación del mes de enero en el SECOP el 4 de febrero de 2019</t>
  </si>
  <si>
    <t>1/1.  Se elaboró el informe de verificación de la publicación de la contratación del mes de febrero el SECOP el 5 de marzo de 2019</t>
  </si>
  <si>
    <t>Se asisitó a los cuatro comités de contratación llevados a cabo los días 1 -  6 - 19 -  27 y 29  de marzo de 2019</t>
  </si>
  <si>
    <t>1/1, Se elaboró el informe de derechos de autor con fecha 15 de marzo de 2019</t>
  </si>
  <si>
    <t xml:space="preserve">Se asisitó a los dos comités de conciliación y defensa judicial llevados a cabo los días 14 y 28 de febrero de 2019. </t>
  </si>
  <si>
    <t>Se asisitó a los dos comités de conciliación y defensa judicial llevados a cabo los días 7 - 14 y 28 de marzo de 2019</t>
  </si>
  <si>
    <t>Se asisitó a los cuatro comités de contratación llevados a cabo los días 6 - 11  - 13 - 20 - 25 de febrero de 2019</t>
  </si>
  <si>
    <t>1/1,  Se realizó el informe de verificaicón de planes de acción de riesgos y con reunión del 20 de febrero de 2019 se socializó a los líderes de los procesos, así:
Direccionamiento estratégico y Articulación Gerencial
Planificación del Desarrollo Institucional
Gestión de la Mejora Continua
Integración Regional
Comunicaciones
Assitencia Técnica
Promoción de CTeI
Promoción de Desarrollo Social
Promoción de Transporte y Movilidads
Fortalecimiento Territorial
Promoción del Desarrollo Educativo
Promoción de Comptitividad y Desarrollo Económico Sostenible
Promoción del Desarrollo de Salud
Atención al Ciudadano
Gestión Tecnológica
Gestión de Seguridad y Salud en el Trabajo
Gestión Contractual
Gestión Financiera
Gestión de Cooperación
Gestión de Bienestar y Desempeño del Talento humano
Gestión Jurídica
Gestión de los Inresos
Gestión Documental
Gestión de los Recursos Físicos
Evaluación y Seguimiento</t>
  </si>
  <si>
    <t>1/1.  Se realizo el sétimo seguimiento al Plan de Mejoramiento Archivisto y se radicó en el Archivo General de la Nación el 9 de enero de 2019</t>
  </si>
  <si>
    <t>1/1,  Se hzio el informe Pormenorizado con fecha 12 de marzo de 2019</t>
  </si>
  <si>
    <t>1/1. Se elaboró y se envió el informe FURAG II con fecha 12 de marzo de 2019</t>
  </si>
  <si>
    <t>1/1.  Se elaboró el Informe de Control Interno Contable con fecha 28/02/2019</t>
  </si>
  <si>
    <t>1/1,  Se verificó la ejecución del plan de lucha contra la corrupción y atención al ciudadano del tercer cuatrimestre de 2018, el 15/01/2019</t>
  </si>
  <si>
    <t>Se realizó el acompañamiento y asesoría a la formulación del plan de lucha contra la corrupción  el 30 de enero de 2019,  a la Secretaría de Planeación y Gerencia del Buen Gobierno</t>
  </si>
  <si>
    <t>1/1.  Se elaboró el informe de Austeridad del Gasto con fecha 31/01/2019</t>
  </si>
  <si>
    <t>1/1.  Se realizó seguimiento al plan de mejoramiento de la Secretaría de planeación, vigencia 2016 el 4 de enero de 2019</t>
  </si>
  <si>
    <t>Se asisitó a los cuatro comités de contratación llevados a cabo los días 4 - 11 - 23 - 24 -30  de enero de 2019</t>
  </si>
  <si>
    <t>28/28.  se elaborarón los informes de gestión por dependencias, así:
Secretaría de la Función Pública
Secretaría de Planeación
Secretaría de Hábitat y Vivienda
Despacho del Gobernador
Secretaría Privada
Secretaría Jurídica
Secretaría de Hacienda
Secretaría de Prensa
Secretaría de transporte y Movilidad
Secretaría de Competitividad
Secretaría de Integración Regional
Secretaría General
Jefatura de Gabiente y Buen Gobierno
Secretaría de Salud
Secretaría de Educación
Secretaría de Agicultura
Secretaría de la Mujer
Secretaría de Ambiente
Secretaría de TIC
Secretaría de Cooperación
OCID
Secretaría Alta Consejería para la Felicidad
Secretaría de Minas
Unidad del Riesgo
Secretaría de CTeI
Secretaría de Desarrollo Social
Secretaría de Gobierno
OCI</t>
  </si>
  <si>
    <t xml:space="preserve">10/10,  Se realizó seguimiento a los planes de mejoramiento internos a las secretarías:
Hacienda vigencia 2017
General vigencia 2017
Función Pública vigencia 2017
Mujer y Genero vigencia 2018
Transporte y Movilidad vigncia 2018
Felicidad vigencia 2018
General vigencia 2018
Función Pública vigencia 2018
Gobierno vigencia 2018
Salud vigencia 2018
</t>
  </si>
  <si>
    <t xml:space="preserve">3/3.  Se realizó seguimiento a los planes de mejoramiento de las Secretarías de:
Ambiente el 11 de febrero de 2019
Agricultura el 12 de febrero de 2019
Hábitat y Vivienda el 21 de 02 de 2019
</t>
  </si>
  <si>
    <t>Elaboró :  Martha Gallego Cardona - Técnico</t>
  </si>
  <si>
    <t>Actualizó :  Jairo Alfredo Sánchez Díaz - Profesional Especializado ( E )</t>
  </si>
  <si>
    <t>PLAN DE GESTIÓN OFICINA DE CONTROL INTERNO VIGENCIA 2019</t>
  </si>
  <si>
    <t>1/1. Se realizó seguimiento al plan de mejoramiento:
SGR 2014</t>
  </si>
  <si>
    <t>4/4.  Se realizó sguimiento a los planes de mejoramiento, vigencia 2017 de las Secretarías de:
Minas y energía el 14 de marzo de 2019
Tics el 7 de marzo de 2019
CTeI el 5 de marzo de 2019
Planeación el 8 de marzo de 2019</t>
  </si>
  <si>
    <t>3/3. Se dio inicio a las auditorías internas a las Secretarías de Minas, Energía y Gas, Competitividad y desarrollo Económico y Oficina de Control Interno Disciplinario</t>
  </si>
  <si>
    <t>Camila Avila</t>
  </si>
  <si>
    <t>Yody García
Ramiro Rodríugez
Fanny Sabogal</t>
  </si>
  <si>
    <t>1/1.  Se elaboró el informe de Evaluación del Proceso correspondiente al cuarto trimestre de 2018</t>
  </si>
  <si>
    <t>1/1.  Se elaboró el informe del SECOP, con fecha 31 de marzo de 2019</t>
  </si>
  <si>
    <t>1/1.  Se ralizó la verificación de las actividades programdas en el PAAC.</t>
  </si>
  <si>
    <t>1/1.  Se ralizó el informe de seguimiento al IGA</t>
  </si>
  <si>
    <t>1/1. Se elaboró el informe de austeridad del gasto del primer trimestr de 2019</t>
  </si>
  <si>
    <t>4/4.  Se realizó seguimiento a los planes de mejoramiento de las secretarías de Educación, Gobierno, Competitividad y Desarrollo Social</t>
  </si>
  <si>
    <t>1/1. Se diligenció el formato f97 y se cargaron los documentos al SIA</t>
  </si>
  <si>
    <t>No se realizaron verificaciones a los planes de mejoramiento suscritos con la CDC en el mes de mayo</t>
  </si>
  <si>
    <t>2/2.  Se realizó verificación a los planes de mejoramiento de las secretarías de Hacienda y Despacho del Gobernador</t>
  </si>
  <si>
    <t>no se programaron activades, el plan de formuló en el mes de abril de 2019</t>
  </si>
  <si>
    <t>1/1.  Se realizó el informe de evaluación del desempeño del proceso</t>
  </si>
  <si>
    <t>1/1.  En Comité de coordinación de control interno celebrado el 16 de mayo de 2019 se socializó el Plan de Auditoría 2019, el cual fue aprobado.  Con fecha 29 de mayo de 2019, en mesa de trabajo se solicita su modifiación por parte de las secretarías Jurídica, Unidad de Riesgos, Función Pública, Mujer y equidad de Género.</t>
  </si>
  <si>
    <t>7/7.  Se realizaron siete informes de seguimiento a las secrtarías General, Salud, Educación, Hacienda, Mujer, Transporte y Felicidad.</t>
  </si>
  <si>
    <t>1/.  Presentación: Programa  “La Cultura del Control y la Confianza Institucional “dirigida a todas las entidades de la Gobernación. Dirigido a Secretarios, Directivos, Asesores y demás Funcionarios de la Gobernación de Cundinamarca</t>
  </si>
  <si>
    <t>3/3.
1. Socialización del programa  “La Cultura del Control y la Confianza Institucional “mediante correo institucional.
2. Diseño de protector de pantalla. 
3. Diseño tienda OCI para estudiar y visibilizar niveles de autocontrol 4. Diseño Medición de la confianza y capital psicológico (integridad y valores éticos) </t>
  </si>
  <si>
    <t xml:space="preserve">
3/3.
1. Se realizó la vertificación a la actualización de la caracterización del proceso.
2.  Se actualizó el listado maestro de documentos
3.  Se encuentra en elaboración la guía de auditoria interna de gestión con sus anexos</t>
  </si>
  <si>
    <t>Se realizará una vez la reformulación del PMA sea aprobada por el AGN</t>
  </si>
  <si>
    <t>Nilce Carolina Medina</t>
  </si>
  <si>
    <t>Maria Fernanda Rodríguez</t>
  </si>
  <si>
    <t xml:space="preserve">2/2.  
1.  Diseño de la medición de la confianza y capital psicológico (integridad y valores eticos) resultado creación de un cuestionario en la plataforma institucional
2.  Puesta en marcha, presentación la cultura del control y la confianza institucional a las secretarias de Planeación, Integración Regional y Cooperación.  Se tenía prograrma CTeI, pero por solicitud del secretario se apalza para el mes de octutre de 2019
</t>
  </si>
  <si>
    <t>4/3.  Se dio inicio a las auditorías internas a las secretarías de Cooperación, Integración  y Planeación.  El secretario de CTeI solicito se aplazará el inicio de la auditoría para el mes de octubre de 2019.</t>
  </si>
  <si>
    <t xml:space="preserve">1/1.  Se realizó el informe de verificación de las acciones preventivas de los 25 procesos.  Planificación del Desarrollo Institucional
Gestión de la Mejora Continua
Integración Regional
Comunicaciones
Asistencia Técnica
Promoción de CteI
Promoción del Desarrollo Social
Promoción del Transporte y la Movilidad
Fortalecimiento Territorial
Promoción del Desarrollo Educativo
Promoción de la Competitividad y Desarrollo Económico sostenible
Atención al Ciudadano
Gestión Tecnológica
Gestión de Seguridad y Salud en el trabajo
Gestión Contractual
Gestión Financiera
Gestión Cooperación
Gestión del Bienestar y Desempeño del Talento Humano
Gestión Jurídica
Gestión de los Ingresos
Gestión Documental
Gestión de recursos físicos
Evaluación y Seguimiento
Direccionamiento Estratégico y Articulación Gerencial
</t>
  </si>
  <si>
    <t>Se va a replantear el Plan de Gestión de OCI</t>
  </si>
  <si>
    <t>4/8.  No se asitió a los comités de contratación del 2 - 10 - 29 y 31 de mayo.</t>
  </si>
  <si>
    <t xml:space="preserve">7/7.  Se asitió a los siete comités de contratación programados para el mes de junio </t>
  </si>
  <si>
    <t>1/2.No  se asistió al comité de conciliación del  25 d abril.</t>
  </si>
  <si>
    <t xml:space="preserve">1/3.  No se asistió a los  comités del 23 y 27 de mayo.  </t>
  </si>
  <si>
    <t xml:space="preserve">2/2.  Se asistió a los comités del 5 y 20 de juio  de 2019.  </t>
  </si>
  <si>
    <t>con acta del 20 de mayo se informa que no se realizó el informe de abril y no se realizará el de mayo toda vez que no se cuenta con el personal suficiente para esta actividad</t>
  </si>
  <si>
    <t>2/02.  Se dearrollaron las siguientes actividades:
*Socialización de las auditorías internas a las Secretarías  de Mujer, Despacho del Gobernador, Agricultura, Hábitat y Vivienda, General y Tics.
* Medición de la confianza institucional</t>
  </si>
  <si>
    <t>1/1.  Se elaboró elinforme de verificación de la publicación de la contratación en el SECOP del mes de junio</t>
  </si>
  <si>
    <t>1/1.  Se elaboró elinforme de verificación de la publicación de la contratación en el SECOP del mes de julio</t>
  </si>
  <si>
    <t>2/2.  Se asistió a los comités de conciliación programados para el mes de julio</t>
  </si>
  <si>
    <t>6/6.  Se dio inicio a las auditorias internas a las Secretarías de :
Mujer y Equidad de Género
Hábitr y Vivienda
Despacho del Gobernador
General
Agricultura
Tics.</t>
  </si>
  <si>
    <t>En el mes de agosto no se programaron auditorías internas</t>
  </si>
  <si>
    <t>1/1.  Se elaboró el imforme de austeridad del gasto correspondiente al segundo trimestre de 2019</t>
  </si>
  <si>
    <t>9/9.  Se realizaron 9 verificaciones a los planes de mejoramiento suscritos con las secretarías de:
Minas y Energía
Ambiente
Agricultura
Hábitat y Vivienda
Goienro
Salud
Transporte y Movilidads
Función Pública
Mujer y Equidad de Género</t>
  </si>
  <si>
    <t>5/5.  Se realizó verificación a los siguientes planes de mejoramiento suscritos con la Contraloría General, así:
SGR 2012 - 2017
SGP PAE 2017
SGP 2014
SGP2013
SGP2012</t>
  </si>
  <si>
    <t>Flor Angela Cepeda</t>
  </si>
  <si>
    <t>2/2.  Se asistió a los comités de conciliación programados para el mes de agosto</t>
  </si>
  <si>
    <t>4/2.  Se asitieron a dos comités de contratación.  A los dos restantes no se asisitió por encontrarse en auditorías</t>
  </si>
  <si>
    <t xml:space="preserve">          </t>
  </si>
  <si>
    <t>1/1.  Se elaboró el informe pormenorizado correspondiente al período del 13 de marzo al 12 de julio de 2019</t>
  </si>
  <si>
    <t>No se realizaron verificaciones a los planes de mejoramiento suscritos con la Contraloría de Cundinamarca</t>
  </si>
  <si>
    <t>Se realizó auditoría virtual y se hará seguimiento en noviembre</t>
  </si>
  <si>
    <t>6/7.  No se  asistió al comité de contratación del 25 de abril de 2019.</t>
  </si>
  <si>
    <t>pasantes</t>
  </si>
  <si>
    <t>Jairo Sánchez - Fanny Sanbogal</t>
  </si>
  <si>
    <t>Pasantes</t>
  </si>
  <si>
    <t xml:space="preserve">Durante el mes de agosto de 2019 se realizaron las siguientes actividades:
Socialización de la cultura de control y la confianza institucional - 29 de Agosto Secretaria de Salud
Socialización de la cultura de control y la confianza institucional -23 de Agosto Secretaria de Educación
</t>
  </si>
  <si>
    <t>1/1.  Se elaboró elinforme de verificación de la publicación de la contratación en el SECOP del mes de agosto</t>
  </si>
  <si>
    <t>1/1.  Se realizó el informe de verificación del PAAC</t>
  </si>
  <si>
    <t>3/3.  Se dio inicio a las auditorías internas de las secretarías de:
Salud
Educación
Hacienda</t>
  </si>
  <si>
    <t>1/1.  Se elaboró el infome de PQRS correspondiente al primer semestre de 2019</t>
  </si>
  <si>
    <t>Se programaron las siguientes activiades:
Procedimiento de controles
Procedimiento de riesgos
formato de controles
formato de planes de riesgos por procedimiento
formato Verificación Plan de Acción de Riesgos por Secretaría
Se dio cumplimiento a la realización de los formatos y procedimientos en borrador, se encuentran pendientes para su aprobación en el sistema ISOLUCION</t>
  </si>
  <si>
    <t>Se realizo aprobación de los formatos y procedimientos del mes de Julio:
- EV-SEG-PR-011 Evaluación de Controles.
- EV-SEG-PR-010 Verificación de Acciones para Abordar Riesgos
- EV-SEG-FR-051 Evaluación de Controles
- EV-SEG-FR-052  Verificación Planes de Acción de Riesgos por Procesos
-EV-SEG-FR-053 Verificación Plan de Acción de Riesgos por Secretaría
Se realizo cumplimiento a las actividades propuestas en el Plan de Gestión de Cambios:
- EV-SEG-FR-032 Informe de Control Interno
- EV-SEG-FR-039 Objeciones a los Resultados de la Auditoría Interna de Gestión
- EV-SEG-PR-004 Asesoría
- EV-SEG-PR-008  Auditoria Interna de Gestión
- EV-SEG-PR-012 Comités
- EV-SEG-PR-013 Informes a la Alta Dirección
- EV-SEG-PR-007  Informes de Evaluación y Seguimiento
- EV-SEG-PR-009 Verificacion Planes Mejoramiento</t>
  </si>
  <si>
    <t>no se programaron activades para el mes de Septiembre de 2019</t>
  </si>
  <si>
    <t>1/1. Se elaboró el informe de evaluación al desempeño de lproceso correspondiente al segundo trimestre de 2019</t>
  </si>
  <si>
    <t>26 de Septiembre - CTEI</t>
  </si>
  <si>
    <t>27 de Septiembre – Secretaria Jurídica</t>
  </si>
  <si>
    <t xml:space="preserve">Durante el mes de septiembre se realizaron dos socializaciones sobre la cultura del control y la confianza institucional a las Secretarías de Ciencia, Tecnología e Innovación el  26 de septiembre y Jurídica  
27 de Septiembre.
</t>
  </si>
  <si>
    <t>5/5.  Se realizó seguimiento a las secretarías de:
Educación
Hacienda
Salud
General
Transporte y Movilidad</t>
  </si>
  <si>
    <t>1/1.  Se elaboró el informe de SIGEP, con corte 31 de julio</t>
  </si>
  <si>
    <t>4/4.  Se realizaron cuatro verificaciones a los planes de mejoramiento suscritos con as secretarías de:
Tic
Ciencia, Tecnología e Innovación
Planeación
Educación</t>
  </si>
  <si>
    <t>2/2.  Se asistió a los comités de conciliación programados para el mes de septiembre</t>
  </si>
  <si>
    <t>6/4.  Se asitieron a cuatro comités de contratación.  A los dos restantes no se asisitió por encontrarse en auditorías</t>
  </si>
  <si>
    <t>5/5.  Se asisitó a los cinco comités de contratación porgramados para el mes de septiembre</t>
  </si>
  <si>
    <t>No se programaron actividades para el mes de octubre</t>
  </si>
  <si>
    <t xml:space="preserve">Se programó una actividad para el 15 de noviembre de 2019, así:
1. Revisión de los formatos de Riesgos.  Se realizo la revisión de los formatos de riesgos </t>
  </si>
  <si>
    <t>1/1.  Se elabora el informe a la evaluación del desempeño del proceso correspondiente al tercer trimestre de 2019.</t>
  </si>
  <si>
    <t>1/1.  Se elaboró el informe del SECOP, correspondiente al mes de septiembre de 2019.</t>
  </si>
  <si>
    <t>1/1.  Se elaboró el informe del SECOP, correspondiente al mes de octubre de 2019.</t>
  </si>
  <si>
    <t>12/1.  Se elaboró el informe del SECOP, correspondiente al mes de noviembre de 2019.</t>
  </si>
  <si>
    <t>3/3.  Se asistieron a los comité sde conciliación de fechas 3 - 17 y 19 de octubre de 2019</t>
  </si>
  <si>
    <t>3/3. .  Se programaron dos comités de conciliación y se asistió a los dos.</t>
  </si>
  <si>
    <t>10/10.  Se asistió a los comités de contratación de fecha: 3 -7 - 8 -9 - 11 - 16 - 18 - 25 - 29 y 30 de octubre de 2019</t>
  </si>
  <si>
    <t>9/9.  Se programaron nueve comités de contratación, asistiendo a los nueve.</t>
  </si>
  <si>
    <t>24/24 Se realizó la verificación de los planes de acción de riesgos de los 24 procesos a cargo de la oficina de control interno (proceso de evaluación y seguimiento). Adicionalmente se realizaron 22 informes correspondientes a las Secretarías o Dependencias que ejecutan los planes de mejoramiento.</t>
  </si>
  <si>
    <t>2/2.  Se dio apertura a las auditorías correspondientes a las Secretarías:
Jurícia
Ciencia, Tecnologia e Innovación</t>
  </si>
  <si>
    <t>Edwin Leonardo Reyes</t>
  </si>
  <si>
    <t>1/1. Se elabora el informe de cajas menores</t>
  </si>
  <si>
    <t>Jacqueline Fernández</t>
  </si>
  <si>
    <t>1/1.  Se elaboró el informe de Austeridad del Gasto correspondiente al tercer trimestre de 2019</t>
  </si>
  <si>
    <t>1/1. Se elabora el informe pormenorizado y se publica en el micrositio.</t>
  </si>
  <si>
    <t>5/5.  Se verificaron los planes de mejoramiento de la CDC; suscritos con las secretarías de:
Competitividad y Desarrollo Económico
Desarrollo e Inclusión Social
Transporte y Movilidad
Función Pública.
Ambiente</t>
  </si>
  <si>
    <t>En el mes de noviembre no se realizaron verificaciones a planes de mejoramiento suscritos con la Contraloría de Cundinamarca</t>
  </si>
  <si>
    <t>1/1.  Se realizó verificación al primer avance del plan de mejoramiento de la Secretaría de la Función Pública.</t>
  </si>
  <si>
    <t>Por información recibida del funcionario Mario Daniel Barbosa, el 20 de diciembre de 2019, debe presentarse avance a la reformulación por parte d ela Oficina de Control Interno al AGN</t>
  </si>
  <si>
    <t>2/2 Se asistió a los dos comités programados hasta la fecha</t>
  </si>
  <si>
    <t>En ejecución</t>
  </si>
  <si>
    <t xml:space="preserve">Fecha: </t>
  </si>
  <si>
    <t>% ejecución</t>
  </si>
  <si>
    <t>CUARTO TRIMESTRE DE 2019 (OCTUBRE - NOVIEMBRE - DICIEMBRE)</t>
  </si>
  <si>
    <t>6/6 La oficina ha asistido a los comités de contratación que se han programado desde el 1 de diciembre hasta el 19 de diciembre</t>
  </si>
  <si>
    <t>Fecha:</t>
  </si>
  <si>
    <t xml:space="preserve">SE CANCELAN MEDIANTE ACTA DE REUNION DEL 16 DE DICIEMBRE DE 2019 </t>
  </si>
  <si>
    <t>Se realizo Informe del segundo trimestre de la vigencia 2018, el dia 01 de Abril de 2019, el cual se encuentra publicado en la pagina web</t>
  </si>
  <si>
    <t>El plan de acción del proceso de Evaluación y Seguimiento detalla un total de  112 actividades agrupadas en 27 metas. El segundo y tercer trimestre abarcan la mayor cantidad de actividades, cada uno tiene 29% de las actividades programadas, el último trimestre agrupa la menor cantidad de actividades del total, esto es, un 19%.
El porcentaje de ejecución del plan, a 19 de diciembre de 2019 se encuentra en un 90.69% del total de las 112 actividades, este porcentaje puede presentar un leve incremento al finalizar la vigencia pues se encuentran en ejecución una actividad.
En los meses de marzo, septiembre y noviembre se logró o se supero la ejecución respecto a lo planeado para el mes. En agosto se presentó el menor avance en ejecución de lo programado alcanzando un 56% de lo esperado, adicionalmente el mes de abril se observó un porcentaje de ejecución de actividades del 78%, estos dos periodos fueron los que más afectaron la ejecución global del plan para la vigencia 2019.
Las metas que no alcanzan la meta del 100% son: Participar en el 100% de los comités de conciliación, Participar en el 100% de los comités de contratación.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</si>
</sst>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F800]dddd\,\ mmmm\ dd\,\ yyyy"/>
  </numFmts>
  <fonts count="38" x14ac:knownFonts="1">
    <font>
      <sz val="11"/>
      <color rgb="FF000000"/>
      <name val="Calibri"/>
      <family val="2"/>
      <charset val="1"/>
    </font>
    <font>
      <b/>
      <sz val="10"/>
      <name val="Tahoma"/>
      <family val="2"/>
      <charset val="1"/>
    </font>
    <font>
      <b/>
      <sz val="11"/>
      <color rgb="FF000000"/>
      <name val="Calibri"/>
      <family val="2"/>
      <charset val="1"/>
    </font>
    <font>
      <sz val="11"/>
      <color rgb="FFFF0000"/>
      <name val="Calibri"/>
      <family val="2"/>
      <charset val="1"/>
    </font>
    <font>
      <sz val="12"/>
      <color rgb="FFFF0000"/>
      <name val="Calibri"/>
      <family val="2"/>
      <charset val="1"/>
    </font>
    <font>
      <b/>
      <sz val="11"/>
      <name val="Calibri"/>
      <family val="2"/>
      <charset val="1"/>
    </font>
    <font>
      <sz val="10"/>
      <name val="Arial"/>
      <family val="2"/>
      <charset val="1"/>
    </font>
    <font>
      <b/>
      <sz val="12"/>
      <name val="Tahoma"/>
      <family val="2"/>
      <charset val="1"/>
    </font>
    <font>
      <b/>
      <sz val="10"/>
      <name val="Arial"/>
      <family val="2"/>
      <charset val="1"/>
    </font>
    <font>
      <b/>
      <sz val="16"/>
      <name val="Arial"/>
      <family val="2"/>
      <charset val="1"/>
    </font>
    <font>
      <b/>
      <sz val="11"/>
      <name val="Tahoma"/>
      <family val="2"/>
      <charset val="1"/>
    </font>
    <font>
      <sz val="10"/>
      <name val="Tahoma"/>
      <family val="2"/>
      <charset val="1"/>
    </font>
    <font>
      <b/>
      <sz val="8"/>
      <name val="Tahoma"/>
      <family val="2"/>
      <charset val="1"/>
    </font>
    <font>
      <sz val="8"/>
      <name val="Tahoma"/>
      <family val="2"/>
      <charset val="1"/>
    </font>
    <font>
      <b/>
      <sz val="9"/>
      <name val="Tahoma"/>
      <family val="2"/>
      <charset val="1"/>
    </font>
    <font>
      <b/>
      <sz val="9"/>
      <name val="Arial"/>
      <family val="2"/>
      <charset val="1"/>
    </font>
    <font>
      <sz val="7"/>
      <name val="Tahoma"/>
      <family val="2"/>
      <charset val="1"/>
    </font>
    <font>
      <b/>
      <sz val="16"/>
      <color rgb="FF000000"/>
      <name val="Calibri"/>
      <family val="2"/>
      <charset val="1"/>
    </font>
    <font>
      <sz val="11"/>
      <color rgb="FFF2F2F2"/>
      <name val="Calibri"/>
      <family val="2"/>
      <charset val="1"/>
    </font>
    <font>
      <b/>
      <sz val="16"/>
      <name val="Tahoma"/>
      <family val="2"/>
      <charset val="1"/>
    </font>
    <font>
      <sz val="11"/>
      <color rgb="FF000000"/>
      <name val="Calibri"/>
      <family val="2"/>
      <charset val="1"/>
    </font>
    <font>
      <sz val="10"/>
      <color theme="1"/>
      <name val="Arial"/>
      <family val="2"/>
      <charset val="1"/>
    </font>
    <font>
      <b/>
      <sz val="16"/>
      <color theme="1"/>
      <name val="Arial"/>
      <family val="2"/>
      <charset val="1"/>
    </font>
    <font>
      <sz val="11"/>
      <color rgb="FF000000"/>
      <name val="Arial"/>
      <family val="2"/>
    </font>
    <font>
      <sz val="11"/>
      <name val="Arial"/>
      <family val="2"/>
    </font>
    <font>
      <b/>
      <sz val="11"/>
      <color rgb="FF000000"/>
      <name val="Calibri"/>
      <family val="2"/>
    </font>
    <font>
      <sz val="14"/>
      <color rgb="FF000000"/>
      <name val="Calibri"/>
      <family val="2"/>
      <charset val="1"/>
    </font>
    <font>
      <b/>
      <sz val="14"/>
      <color rgb="FF000000"/>
      <name val="Calibri"/>
      <family val="2"/>
      <charset val="1"/>
    </font>
    <font>
      <sz val="12"/>
      <color rgb="FF000000"/>
      <name val="Calibri"/>
      <family val="2"/>
      <charset val="1"/>
    </font>
    <font>
      <b/>
      <sz val="14"/>
      <color rgb="FF000000"/>
      <name val="Calibri"/>
      <family val="2"/>
    </font>
    <font>
      <b/>
      <sz val="18"/>
      <name val="Tahoma"/>
      <family val="2"/>
      <charset val="1"/>
    </font>
    <font>
      <sz val="18"/>
      <color rgb="FF000000"/>
      <name val="Tahoma"/>
      <family val="2"/>
    </font>
    <font>
      <b/>
      <sz val="18"/>
      <color rgb="FF000000"/>
      <name val="Tahoma"/>
      <family val="2"/>
    </font>
    <font>
      <sz val="8"/>
      <name val="Tahoma"/>
      <family val="2"/>
    </font>
    <font>
      <sz val="9"/>
      <color indexed="81"/>
      <name val="Tahoma"/>
      <family val="2"/>
    </font>
    <font>
      <b/>
      <sz val="9"/>
      <color indexed="81"/>
      <name val="Tahoma"/>
      <family val="2"/>
    </font>
    <font>
      <sz val="10"/>
      <name val="Arial"/>
      <family val="2"/>
    </font>
    <font>
      <sz val="11"/>
      <color rgb="FF000000"/>
      <name val="Calibri"/>
      <family val="2"/>
    </font>
  </fonts>
  <fills count="24">
    <fill>
      <patternFill patternType="none"/>
    </fill>
    <fill>
      <patternFill patternType="gray125"/>
    </fill>
    <fill>
      <patternFill patternType="solid">
        <fgColor rgb="FFFFFFFF"/>
        <bgColor rgb="FFF2F2F2"/>
      </patternFill>
    </fill>
    <fill>
      <patternFill patternType="solid">
        <fgColor rgb="FFBFBFBF"/>
        <bgColor rgb="FFD0CECE"/>
      </patternFill>
    </fill>
    <fill>
      <patternFill patternType="solid">
        <fgColor rgb="FFFFFF00"/>
        <bgColor rgb="FFFFFF00"/>
      </patternFill>
    </fill>
    <fill>
      <patternFill patternType="solid">
        <fgColor rgb="FFFFC000"/>
        <bgColor rgb="FFFF9900"/>
      </patternFill>
    </fill>
    <fill>
      <patternFill patternType="solid">
        <fgColor theme="1"/>
        <bgColor indexed="64"/>
      </patternFill>
    </fill>
    <fill>
      <patternFill patternType="solid">
        <fgColor theme="1"/>
        <bgColor rgb="FFFFFF00"/>
      </patternFill>
    </fill>
    <fill>
      <patternFill patternType="solid">
        <fgColor theme="1"/>
        <bgColor rgb="FFFF9900"/>
      </patternFill>
    </fill>
    <fill>
      <patternFill patternType="solid">
        <fgColor theme="1"/>
        <bgColor rgb="FFBFBFBF"/>
      </patternFill>
    </fill>
    <fill>
      <patternFill patternType="solid">
        <fgColor rgb="FFFFFF00"/>
        <bgColor indexed="64"/>
      </patternFill>
    </fill>
    <fill>
      <patternFill patternType="solid">
        <fgColor theme="0"/>
        <bgColor indexed="64"/>
      </patternFill>
    </fill>
    <fill>
      <patternFill patternType="solid">
        <fgColor theme="0" tint="-0.249977111117893"/>
        <bgColor rgb="FFBFBFBF"/>
      </patternFill>
    </fill>
    <fill>
      <patternFill patternType="solid">
        <fgColor theme="0" tint="-0.249977111117893"/>
        <bgColor rgb="FFF2F2F2"/>
      </patternFill>
    </fill>
    <fill>
      <patternFill patternType="solid">
        <fgColor theme="0"/>
        <bgColor rgb="FFF2F2F2"/>
      </patternFill>
    </fill>
    <fill>
      <patternFill patternType="solid">
        <fgColor theme="0" tint="-0.249977111117893"/>
        <bgColor indexed="64"/>
      </patternFill>
    </fill>
    <fill>
      <patternFill patternType="solid">
        <fgColor theme="0"/>
        <bgColor rgb="FFBFBFBF"/>
      </patternFill>
    </fill>
    <fill>
      <patternFill patternType="solid">
        <fgColor theme="0"/>
        <bgColor rgb="FFD0CECE"/>
      </patternFill>
    </fill>
    <fill>
      <patternFill patternType="solid">
        <fgColor rgb="FF92D050"/>
        <bgColor rgb="FFC8E7A7"/>
      </patternFill>
    </fill>
    <fill>
      <patternFill patternType="solid">
        <fgColor theme="4" tint="0.59999389629810485"/>
        <bgColor rgb="FFBFBFBF"/>
      </patternFill>
    </fill>
    <fill>
      <patternFill patternType="solid">
        <fgColor theme="4" tint="0.59999389629810485"/>
        <bgColor rgb="FFD0CECE"/>
      </patternFill>
    </fill>
    <fill>
      <patternFill patternType="solid">
        <fgColor theme="4"/>
        <bgColor indexed="64"/>
      </patternFill>
    </fill>
    <fill>
      <patternFill patternType="solid">
        <fgColor rgb="FFFFFFFF"/>
        <bgColor indexed="64"/>
      </patternFill>
    </fill>
    <fill>
      <patternFill patternType="solid">
        <fgColor theme="8"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9" fontId="20" fillId="0" borderId="0" applyBorder="0" applyProtection="0"/>
    <xf numFmtId="9" fontId="6" fillId="0" borderId="0" applyBorder="0" applyProtection="0"/>
  </cellStyleXfs>
  <cellXfs count="239">
    <xf numFmtId="0" fontId="0" fillId="0" borderId="0" xfId="0"/>
    <xf numFmtId="0" fontId="1" fillId="0" borderId="0" xfId="0" applyFont="1" applyProtection="1">
      <protection locked="0"/>
    </xf>
    <xf numFmtId="0" fontId="2" fillId="0" borderId="0" xfId="0" applyFont="1"/>
    <xf numFmtId="0" fontId="0" fillId="2" borderId="0" xfId="0" applyFill="1" applyProtection="1">
      <protection locked="0"/>
    </xf>
    <xf numFmtId="0" fontId="0" fillId="2" borderId="0" xfId="0" applyFill="1" applyProtection="1"/>
    <xf numFmtId="0" fontId="7" fillId="2" borderId="2" xfId="0" applyFont="1" applyFill="1" applyBorder="1" applyAlignment="1" applyProtection="1">
      <alignment wrapText="1"/>
      <protection locked="0"/>
    </xf>
    <xf numFmtId="0" fontId="7" fillId="2" borderId="3" xfId="0" applyFont="1" applyFill="1" applyBorder="1" applyAlignment="1" applyProtection="1">
      <alignment wrapText="1"/>
      <protection locked="0"/>
    </xf>
    <xf numFmtId="0" fontId="7" fillId="2" borderId="4" xfId="0" applyFont="1" applyFill="1" applyBorder="1" applyAlignment="1" applyProtection="1">
      <alignment wrapText="1"/>
      <protection locked="0"/>
    </xf>
    <xf numFmtId="0" fontId="9" fillId="2" borderId="1" xfId="0" applyFont="1" applyFill="1" applyBorder="1" applyAlignment="1" applyProtection="1">
      <alignment vertical="center"/>
      <protection locked="0"/>
    </xf>
    <xf numFmtId="0" fontId="13" fillId="3" borderId="5"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11" fillId="2" borderId="0" xfId="0" applyFont="1" applyFill="1" applyProtection="1">
      <protection locked="0"/>
    </xf>
    <xf numFmtId="0" fontId="0" fillId="2" borderId="0" xfId="0" applyFill="1" applyAlignment="1" applyProtection="1">
      <alignment wrapText="1"/>
      <protection locked="0"/>
    </xf>
    <xf numFmtId="0" fontId="0" fillId="6" borderId="0" xfId="0" applyFill="1" applyBorder="1" applyAlignment="1" applyProtection="1">
      <alignment horizontal="center" vertical="center"/>
      <protection locked="0"/>
    </xf>
    <xf numFmtId="0" fontId="0" fillId="7" borderId="0" xfId="0" applyFill="1" applyBorder="1" applyAlignment="1" applyProtection="1">
      <alignment horizontal="center" vertical="center"/>
      <protection locked="0"/>
    </xf>
    <xf numFmtId="0" fontId="6" fillId="6" borderId="0" xfId="0" applyFont="1" applyFill="1" applyBorder="1" applyAlignment="1" applyProtection="1">
      <alignment horizontal="center" vertical="center" wrapText="1"/>
      <protection locked="0"/>
    </xf>
    <xf numFmtId="0" fontId="6" fillId="7" borderId="0" xfId="0" applyFont="1" applyFill="1" applyBorder="1" applyAlignment="1" applyProtection="1">
      <alignment horizontal="center" vertical="center" wrapText="1"/>
      <protection locked="0"/>
    </xf>
    <xf numFmtId="0" fontId="6" fillId="8" borderId="0" xfId="0" applyFont="1" applyFill="1" applyBorder="1" applyAlignment="1" applyProtection="1">
      <alignment horizontal="center" vertical="center" wrapText="1"/>
      <protection locked="0"/>
    </xf>
    <xf numFmtId="0" fontId="0" fillId="7" borderId="0" xfId="0" applyFont="1" applyFill="1" applyBorder="1" applyAlignment="1">
      <alignment horizontal="center" vertical="center" wrapText="1"/>
    </xf>
    <xf numFmtId="15" fontId="0" fillId="6" borderId="0" xfId="0" applyNumberFormat="1" applyFill="1" applyBorder="1" applyAlignment="1" applyProtection="1">
      <alignment horizontal="center" vertical="center" wrapText="1"/>
      <protection locked="0"/>
    </xf>
    <xf numFmtId="164" fontId="6" fillId="6" borderId="0" xfId="0" applyNumberFormat="1" applyFont="1" applyFill="1" applyBorder="1" applyAlignment="1" applyProtection="1">
      <alignment horizontal="center" vertical="center" wrapText="1"/>
      <protection locked="0"/>
    </xf>
    <xf numFmtId="9" fontId="0" fillId="9" borderId="0" xfId="0" applyNumberFormat="1" applyFill="1" applyBorder="1" applyAlignment="1" applyProtection="1">
      <alignment horizontal="center" vertical="center" wrapText="1"/>
      <protection locked="0"/>
    </xf>
    <xf numFmtId="0" fontId="21" fillId="2" borderId="0" xfId="0" applyFont="1" applyFill="1" applyBorder="1" applyAlignment="1" applyProtection="1">
      <alignment horizontal="right"/>
      <protection locked="0"/>
    </xf>
    <xf numFmtId="10" fontId="22" fillId="2" borderId="0" xfId="2" applyNumberFormat="1" applyFont="1" applyFill="1" applyBorder="1" applyAlignment="1" applyProtection="1">
      <protection locked="0"/>
    </xf>
    <xf numFmtId="164" fontId="7" fillId="2" borderId="3" xfId="0" applyNumberFormat="1" applyFont="1" applyFill="1" applyBorder="1" applyAlignment="1" applyProtection="1">
      <alignment horizontal="left" wrapText="1"/>
      <protection locked="0"/>
    </xf>
    <xf numFmtId="164" fontId="0" fillId="2" borderId="0" xfId="0" applyNumberFormat="1" applyFill="1" applyAlignment="1" applyProtection="1">
      <alignment horizontal="left" vertical="center"/>
      <protection locked="0"/>
    </xf>
    <xf numFmtId="164" fontId="0" fillId="2" borderId="0" xfId="0" applyNumberFormat="1" applyFill="1" applyAlignment="1" applyProtection="1">
      <alignment horizontal="left"/>
      <protection locked="0"/>
    </xf>
    <xf numFmtId="164" fontId="11" fillId="2" borderId="0" xfId="0" applyNumberFormat="1" applyFont="1" applyFill="1" applyAlignment="1" applyProtection="1">
      <alignment horizontal="left"/>
      <protection locked="0"/>
    </xf>
    <xf numFmtId="164" fontId="23" fillId="2" borderId="1" xfId="0" applyNumberFormat="1" applyFont="1" applyFill="1" applyBorder="1" applyAlignment="1" applyProtection="1">
      <alignment vertical="center" wrapText="1"/>
      <protection locked="0"/>
    </xf>
    <xf numFmtId="49" fontId="24" fillId="0" borderId="1" xfId="0" applyNumberFormat="1" applyFont="1" applyBorder="1" applyAlignment="1" applyProtection="1">
      <alignment horizontal="left" vertical="center" wrapText="1"/>
      <protection locked="0"/>
    </xf>
    <xf numFmtId="0" fontId="12" fillId="3" borderId="1" xfId="0" applyFont="1" applyFill="1" applyBorder="1" applyAlignment="1" applyProtection="1">
      <alignment horizontal="center" vertical="center" wrapText="1"/>
      <protection locked="0"/>
    </xf>
    <xf numFmtId="0" fontId="14" fillId="2" borderId="0" xfId="0" applyFont="1" applyFill="1" applyBorder="1" applyAlignment="1" applyProtection="1">
      <alignment vertical="center" wrapText="1"/>
      <protection locked="0"/>
    </xf>
    <xf numFmtId="0" fontId="23" fillId="0" borderId="1" xfId="0" applyFont="1" applyBorder="1" applyAlignment="1">
      <alignment vertical="center" wrapText="1"/>
    </xf>
    <xf numFmtId="0" fontId="0" fillId="11" borderId="0" xfId="0" applyFill="1"/>
    <xf numFmtId="0" fontId="18" fillId="11" borderId="0" xfId="0" applyFont="1" applyFill="1"/>
    <xf numFmtId="0" fontId="1" fillId="0" borderId="0" xfId="0" applyFont="1" applyAlignment="1" applyProtection="1">
      <alignment horizontal="center"/>
      <protection locked="0"/>
    </xf>
    <xf numFmtId="0" fontId="25" fillId="0" borderId="0" xfId="0" applyFont="1" applyAlignment="1">
      <alignment horizontal="center"/>
    </xf>
    <xf numFmtId="0" fontId="6" fillId="13" borderId="1" xfId="0" applyFont="1" applyFill="1" applyBorder="1" applyAlignment="1" applyProtection="1">
      <alignment horizontal="center" vertical="center"/>
      <protection locked="0"/>
    </xf>
    <xf numFmtId="15" fontId="0" fillId="11" borderId="0" xfId="0" applyNumberFormat="1" applyFill="1" applyBorder="1" applyAlignment="1" applyProtection="1">
      <alignment horizontal="center" vertical="center" wrapText="1"/>
      <protection locked="0"/>
    </xf>
    <xf numFmtId="14" fontId="0" fillId="13" borderId="1" xfId="0" applyNumberFormat="1" applyFill="1" applyBorder="1" applyAlignment="1" applyProtection="1">
      <alignment horizontal="center" vertical="center"/>
      <protection locked="0"/>
    </xf>
    <xf numFmtId="0" fontId="16" fillId="2" borderId="0" xfId="0" applyFont="1" applyFill="1" applyProtection="1">
      <protection locked="0"/>
    </xf>
    <xf numFmtId="0" fontId="0" fillId="14" borderId="0" xfId="0" applyFill="1" applyProtection="1">
      <protection locked="0"/>
    </xf>
    <xf numFmtId="0" fontId="0" fillId="13" borderId="0" xfId="0" applyFill="1" applyAlignment="1" applyProtection="1">
      <alignment horizontal="center" vertical="center"/>
      <protection locked="0"/>
    </xf>
    <xf numFmtId="0" fontId="26" fillId="13" borderId="0" xfId="0" applyFont="1" applyFill="1" applyProtection="1">
      <protection locked="0"/>
    </xf>
    <xf numFmtId="0" fontId="26" fillId="13" borderId="7" xfId="0" applyFont="1" applyFill="1" applyBorder="1" applyProtection="1">
      <protection locked="0"/>
    </xf>
    <xf numFmtId="10" fontId="26" fillId="15" borderId="0" xfId="1" applyNumberFormat="1" applyFont="1" applyFill="1" applyProtection="1">
      <protection locked="0"/>
    </xf>
    <xf numFmtId="0" fontId="26" fillId="2" borderId="0" xfId="0" applyFont="1" applyFill="1" applyProtection="1">
      <protection locked="0"/>
    </xf>
    <xf numFmtId="10" fontId="26" fillId="13" borderId="0" xfId="0" applyNumberFormat="1" applyFont="1" applyFill="1" applyProtection="1">
      <protection locked="0"/>
    </xf>
    <xf numFmtId="0" fontId="21" fillId="11" borderId="0" xfId="0" applyFont="1" applyFill="1" applyBorder="1" applyProtection="1">
      <protection locked="0"/>
    </xf>
    <xf numFmtId="0" fontId="1" fillId="14" borderId="0" xfId="0" applyFont="1" applyFill="1" applyBorder="1" applyAlignment="1" applyProtection="1">
      <alignment wrapText="1"/>
      <protection locked="0"/>
    </xf>
    <xf numFmtId="0" fontId="0" fillId="11" borderId="8" xfId="0" applyFill="1" applyBorder="1"/>
    <xf numFmtId="0" fontId="0" fillId="11" borderId="0" xfId="0" applyFill="1" applyBorder="1"/>
    <xf numFmtId="0" fontId="0" fillId="11" borderId="9" xfId="0" applyFill="1" applyBorder="1"/>
    <xf numFmtId="0" fontId="0" fillId="11" borderId="10" xfId="0" applyFill="1" applyBorder="1"/>
    <xf numFmtId="0" fontId="0" fillId="11" borderId="6" xfId="0" applyFill="1" applyBorder="1"/>
    <xf numFmtId="0" fontId="0" fillId="11" borderId="11" xfId="0" applyFill="1" applyBorder="1"/>
    <xf numFmtId="0" fontId="0" fillId="11" borderId="1" xfId="0" applyFill="1" applyBorder="1" applyAlignment="1">
      <alignment horizontal="left"/>
    </xf>
    <xf numFmtId="0" fontId="0" fillId="11" borderId="1" xfId="0" applyFill="1" applyBorder="1"/>
    <xf numFmtId="0" fontId="18" fillId="11" borderId="1" xfId="0" applyFont="1" applyFill="1" applyBorder="1" applyAlignment="1">
      <alignment horizontal="left"/>
    </xf>
    <xf numFmtId="0" fontId="3" fillId="11" borderId="1" xfId="0" applyFont="1" applyFill="1" applyBorder="1"/>
    <xf numFmtId="0" fontId="18" fillId="11" borderId="1" xfId="0" applyFont="1" applyFill="1" applyBorder="1"/>
    <xf numFmtId="10" fontId="6" fillId="17" borderId="1" xfId="1" applyNumberFormat="1" applyFont="1" applyFill="1" applyBorder="1" applyAlignment="1" applyProtection="1">
      <alignment horizontal="center"/>
      <protection locked="0"/>
    </xf>
    <xf numFmtId="0" fontId="0" fillId="17" borderId="1" xfId="0" applyFill="1" applyBorder="1" applyAlignment="1">
      <alignment horizontal="center"/>
    </xf>
    <xf numFmtId="10" fontId="0" fillId="11" borderId="1" xfId="1" applyNumberFormat="1" applyFont="1" applyFill="1" applyBorder="1" applyAlignment="1" applyProtection="1">
      <alignment horizontal="center" vertical="center"/>
    </xf>
    <xf numFmtId="10" fontId="0" fillId="11" borderId="1" xfId="1" applyNumberFormat="1" applyFont="1" applyFill="1" applyBorder="1" applyAlignment="1" applyProtection="1">
      <alignment horizontal="center"/>
    </xf>
    <xf numFmtId="10" fontId="0" fillId="11" borderId="0" xfId="0" applyNumberFormat="1" applyFill="1" applyBorder="1"/>
    <xf numFmtId="0" fontId="8" fillId="19" borderId="1" xfId="0" applyFont="1" applyFill="1" applyBorder="1" applyAlignment="1" applyProtection="1">
      <alignment horizontal="center"/>
      <protection locked="0"/>
    </xf>
    <xf numFmtId="0" fontId="6" fillId="20" borderId="1" xfId="0" applyFont="1" applyFill="1" applyBorder="1" applyProtection="1">
      <protection locked="0"/>
    </xf>
    <xf numFmtId="10" fontId="6" fillId="11" borderId="1" xfId="1" applyNumberFormat="1" applyFont="1" applyFill="1" applyBorder="1" applyAlignment="1" applyProtection="1">
      <alignment horizontal="center"/>
      <protection locked="0"/>
    </xf>
    <xf numFmtId="10" fontId="0" fillId="11" borderId="1" xfId="0" applyNumberFormat="1" applyFill="1" applyBorder="1" applyAlignment="1" applyProtection="1">
      <alignment horizontal="center"/>
      <protection locked="0"/>
    </xf>
    <xf numFmtId="10" fontId="8" fillId="16" borderId="1" xfId="1" applyNumberFormat="1" applyFont="1" applyFill="1" applyBorder="1" applyAlignment="1" applyProtection="1">
      <alignment horizontal="center"/>
      <protection locked="0"/>
    </xf>
    <xf numFmtId="0" fontId="2" fillId="11" borderId="8" xfId="0" applyFont="1" applyFill="1" applyBorder="1" applyAlignment="1">
      <alignment horizontal="left" vertical="center"/>
    </xf>
    <xf numFmtId="0" fontId="17" fillId="20" borderId="1" xfId="0" applyFont="1" applyFill="1" applyBorder="1" applyAlignment="1">
      <alignment horizontal="left" vertical="center"/>
    </xf>
    <xf numFmtId="0" fontId="8" fillId="19" borderId="1" xfId="0" applyFont="1" applyFill="1" applyBorder="1" applyAlignment="1" applyProtection="1">
      <alignment vertical="center"/>
      <protection locked="0"/>
    </xf>
    <xf numFmtId="0" fontId="8" fillId="19" borderId="1" xfId="0" applyFont="1" applyFill="1" applyBorder="1" applyAlignment="1" applyProtection="1">
      <alignment horizontal="center" vertical="center"/>
      <protection locked="0"/>
    </xf>
    <xf numFmtId="0" fontId="8" fillId="19" borderId="1" xfId="0" applyFont="1" applyFill="1" applyBorder="1" applyAlignment="1" applyProtection="1">
      <alignment horizontal="left"/>
      <protection locked="0"/>
    </xf>
    <xf numFmtId="0" fontId="8" fillId="20" borderId="1" xfId="0" applyFont="1" applyFill="1" applyBorder="1" applyAlignment="1" applyProtection="1">
      <alignment horizontal="left"/>
      <protection locked="0"/>
    </xf>
    <xf numFmtId="0" fontId="15" fillId="2" borderId="0" xfId="0" applyFont="1" applyFill="1" applyBorder="1" applyAlignment="1" applyProtection="1">
      <alignment horizontal="left" wrapText="1"/>
      <protection locked="0"/>
    </xf>
    <xf numFmtId="0" fontId="16" fillId="2" borderId="0" xfId="0" applyFont="1" applyFill="1" applyBorder="1" applyAlignment="1" applyProtection="1">
      <alignment horizontal="left" wrapText="1"/>
      <protection locked="0"/>
    </xf>
    <xf numFmtId="0" fontId="14" fillId="2" borderId="0" xfId="0" applyFont="1" applyFill="1" applyBorder="1" applyAlignment="1" applyProtection="1">
      <alignment wrapText="1"/>
      <protection locked="0"/>
    </xf>
    <xf numFmtId="0" fontId="14" fillId="2" borderId="0" xfId="0" applyFont="1" applyFill="1" applyBorder="1" applyAlignment="1" applyProtection="1">
      <alignment vertical="center" wrapText="1"/>
      <protection locked="0"/>
    </xf>
    <xf numFmtId="0" fontId="25" fillId="0" borderId="1" xfId="0" applyFont="1" applyBorder="1" applyAlignment="1">
      <alignment horizontal="center"/>
    </xf>
    <xf numFmtId="0" fontId="29" fillId="0" borderId="1" xfId="0" applyFon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29" fillId="10" borderId="1" xfId="0" applyFont="1" applyFill="1" applyBorder="1" applyAlignment="1">
      <alignment horizontal="center"/>
    </xf>
    <xf numFmtId="0" fontId="0" fillId="10" borderId="1" xfId="0" applyFill="1" applyBorder="1" applyAlignment="1">
      <alignment horizontal="center" vertical="center" wrapText="1"/>
    </xf>
    <xf numFmtId="0" fontId="0" fillId="10" borderId="1" xfId="0" applyFill="1" applyBorder="1" applyAlignment="1">
      <alignment horizontal="center" vertical="center"/>
    </xf>
    <xf numFmtId="0" fontId="14" fillId="2" borderId="0" xfId="0" applyFont="1" applyFill="1" applyBorder="1" applyAlignment="1" applyProtection="1">
      <protection locked="0"/>
    </xf>
    <xf numFmtId="0" fontId="15" fillId="2" borderId="0" xfId="0" applyFont="1" applyFill="1" applyBorder="1" applyAlignment="1" applyProtection="1">
      <alignment horizontal="left"/>
      <protection locked="0"/>
    </xf>
    <xf numFmtId="0" fontId="16" fillId="2" borderId="0" xfId="0" applyFont="1" applyFill="1" applyBorder="1" applyAlignment="1" applyProtection="1">
      <alignment horizontal="left"/>
      <protection locked="0"/>
    </xf>
    <xf numFmtId="0" fontId="30" fillId="0" borderId="3"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wrapText="1"/>
      <protection locked="0"/>
    </xf>
    <xf numFmtId="0" fontId="30" fillId="0" borderId="3" xfId="0" applyFont="1" applyFill="1" applyBorder="1" applyAlignment="1" applyProtection="1">
      <alignment vertical="center" wrapText="1"/>
      <protection locked="0"/>
    </xf>
    <xf numFmtId="0" fontId="33" fillId="4" borderId="5"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0" fontId="23" fillId="21" borderId="1" xfId="0" applyFont="1" applyFill="1" applyBorder="1" applyAlignment="1" applyProtection="1">
      <alignment horizontal="left" vertical="center" wrapText="1"/>
      <protection locked="0"/>
    </xf>
    <xf numFmtId="0" fontId="23" fillId="4" borderId="1" xfId="0" applyFont="1" applyFill="1" applyBorder="1" applyAlignment="1">
      <alignment horizontal="center" vertical="center" wrapText="1"/>
    </xf>
    <xf numFmtId="9" fontId="23" fillId="12" borderId="1" xfId="0" applyNumberFormat="1" applyFont="1" applyFill="1" applyBorder="1" applyAlignment="1" applyProtection="1">
      <alignment horizontal="center" vertical="center" wrapText="1"/>
      <protection locked="0"/>
    </xf>
    <xf numFmtId="0" fontId="23" fillId="4" borderId="1" xfId="0" applyFont="1" applyFill="1" applyBorder="1" applyAlignment="1">
      <alignment horizontal="center" vertical="center"/>
    </xf>
    <xf numFmtId="164" fontId="36" fillId="0" borderId="1" xfId="0" applyNumberFormat="1" applyFont="1" applyBorder="1" applyAlignment="1" applyProtection="1">
      <alignment horizontal="left" vertical="center" wrapText="1"/>
      <protection locked="0"/>
    </xf>
    <xf numFmtId="164" fontId="23" fillId="2" borderId="1" xfId="0" applyNumberFormat="1" applyFont="1" applyFill="1" applyBorder="1" applyAlignment="1" applyProtection="1">
      <alignment horizontal="left" vertical="center" wrapText="1"/>
      <protection locked="0"/>
    </xf>
    <xf numFmtId="164" fontId="24" fillId="0" borderId="1" xfId="0" applyNumberFormat="1" applyFont="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0" fontId="23" fillId="10" borderId="1" xfId="0" applyFont="1" applyFill="1" applyBorder="1" applyAlignment="1">
      <alignment horizontal="center" vertical="center" wrapText="1"/>
    </xf>
    <xf numFmtId="164" fontId="23" fillId="0" borderId="1" xfId="0" applyNumberFormat="1" applyFont="1" applyFill="1" applyBorder="1" applyAlignment="1" applyProtection="1">
      <alignment vertical="center" wrapText="1"/>
      <protection locked="0"/>
    </xf>
    <xf numFmtId="0" fontId="23" fillId="4" borderId="5" xfId="0" applyFont="1" applyFill="1" applyBorder="1" applyAlignment="1">
      <alignment horizontal="center" vertical="center" wrapText="1"/>
    </xf>
    <xf numFmtId="164" fontId="24" fillId="0" borderId="1" xfId="0" applyNumberFormat="1" applyFont="1" applyBorder="1" applyAlignment="1" applyProtection="1">
      <alignment horizontal="left" vertical="top" wrapText="1"/>
      <protection locked="0"/>
    </xf>
    <xf numFmtId="0" fontId="24" fillId="0" borderId="1" xfId="0" applyFont="1" applyBorder="1" applyAlignment="1" applyProtection="1">
      <alignment horizontal="left" vertical="center" wrapText="1"/>
      <protection locked="0"/>
    </xf>
    <xf numFmtId="0" fontId="24" fillId="21" borderId="1"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wrapText="1"/>
      <protection locked="0"/>
    </xf>
    <xf numFmtId="0" fontId="24" fillId="4" borderId="1"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left" vertical="center" wrapText="1"/>
      <protection locked="0"/>
    </xf>
    <xf numFmtId="0" fontId="24" fillId="0" borderId="1" xfId="0" applyFont="1" applyFill="1" applyBorder="1" applyAlignment="1" applyProtection="1">
      <alignment horizontal="center" vertical="center" wrapText="1"/>
      <protection locked="0"/>
    </xf>
    <xf numFmtId="0" fontId="24" fillId="0" borderId="5" xfId="0" applyFont="1" applyBorder="1" applyAlignment="1" applyProtection="1">
      <alignment horizontal="left" vertical="center" wrapText="1"/>
      <protection locked="0"/>
    </xf>
    <xf numFmtId="0" fontId="24" fillId="0" borderId="5" xfId="0" applyFont="1" applyBorder="1" applyAlignment="1" applyProtection="1">
      <alignment horizontal="center" vertical="center" wrapText="1"/>
      <protection locked="0"/>
    </xf>
    <xf numFmtId="0" fontId="24" fillId="21" borderId="5" xfId="0" applyFont="1" applyFill="1" applyBorder="1" applyAlignment="1" applyProtection="1">
      <alignment horizontal="left" vertical="center" wrapText="1"/>
      <protection locked="0"/>
    </xf>
    <xf numFmtId="14" fontId="24" fillId="0" borderId="1" xfId="0" applyNumberFormat="1" applyFont="1" applyBorder="1" applyAlignment="1" applyProtection="1">
      <alignment horizontal="left" vertical="center" wrapText="1"/>
      <protection locked="0"/>
    </xf>
    <xf numFmtId="0" fontId="23" fillId="23" borderId="1" xfId="0" applyFont="1" applyFill="1" applyBorder="1" applyAlignment="1" applyProtection="1">
      <alignment horizontal="left" vertical="center" wrapText="1"/>
      <protection locked="0"/>
    </xf>
    <xf numFmtId="0" fontId="24" fillId="23" borderId="1" xfId="0" applyFont="1" applyFill="1" applyBorder="1" applyAlignment="1" applyProtection="1">
      <alignment horizontal="left" vertical="center" wrapText="1"/>
      <protection locked="0"/>
    </xf>
    <xf numFmtId="0" fontId="23" fillId="2" borderId="5" xfId="0" applyFont="1" applyFill="1" applyBorder="1" applyAlignment="1" applyProtection="1">
      <alignment horizontal="center" vertical="center"/>
      <protection locked="0"/>
    </xf>
    <xf numFmtId="0" fontId="23" fillId="21" borderId="5" xfId="0" applyFont="1" applyFill="1" applyBorder="1" applyAlignment="1" applyProtection="1">
      <alignment horizontal="left" vertical="center" wrapText="1"/>
      <protection locked="0"/>
    </xf>
    <xf numFmtId="0" fontId="24" fillId="4" borderId="5" xfId="0" applyFont="1" applyFill="1" applyBorder="1" applyAlignment="1" applyProtection="1">
      <alignment horizontal="center" vertical="center" wrapText="1"/>
      <protection locked="0"/>
    </xf>
    <xf numFmtId="0" fontId="24" fillId="5" borderId="5" xfId="0" applyFont="1" applyFill="1" applyBorder="1" applyAlignment="1" applyProtection="1">
      <alignment horizontal="center" vertical="center" wrapText="1"/>
      <protection locked="0"/>
    </xf>
    <xf numFmtId="0" fontId="23" fillId="0" borderId="5" xfId="0" applyFont="1" applyBorder="1" applyAlignment="1">
      <alignment vertical="center" wrapText="1"/>
    </xf>
    <xf numFmtId="9" fontId="23" fillId="12" borderId="5" xfId="0" applyNumberFormat="1" applyFont="1" applyFill="1" applyBorder="1" applyAlignment="1" applyProtection="1">
      <alignment horizontal="center" vertical="center" wrapText="1"/>
      <protection locked="0"/>
    </xf>
    <xf numFmtId="164" fontId="23" fillId="2" borderId="5" xfId="0" applyNumberFormat="1" applyFont="1" applyFill="1" applyBorder="1" applyAlignment="1" applyProtection="1">
      <alignment vertical="center" wrapText="1"/>
      <protection locked="0"/>
    </xf>
    <xf numFmtId="0" fontId="24" fillId="0" borderId="5" xfId="0" applyFont="1" applyFill="1" applyBorder="1" applyAlignment="1" applyProtection="1">
      <alignment horizontal="left" vertical="center" wrapText="1"/>
      <protection locked="0"/>
    </xf>
    <xf numFmtId="164" fontId="24" fillId="0" borderId="5" xfId="0" applyNumberFormat="1" applyFont="1" applyBorder="1" applyAlignment="1" applyProtection="1">
      <alignment horizontal="left" vertical="center" wrapText="1"/>
      <protection locked="0"/>
    </xf>
    <xf numFmtId="0" fontId="24" fillId="23" borderId="5" xfId="0" applyFont="1" applyFill="1" applyBorder="1" applyAlignment="1" applyProtection="1">
      <alignment horizontal="left" vertical="center" wrapText="1"/>
      <protection locked="0"/>
    </xf>
    <xf numFmtId="49" fontId="24" fillId="0" borderId="5" xfId="0" applyNumberFormat="1" applyFont="1" applyBorder="1" applyAlignment="1" applyProtection="1">
      <alignment horizontal="left" vertical="center" wrapText="1"/>
      <protection locked="0"/>
    </xf>
    <xf numFmtId="164" fontId="36" fillId="0" borderId="5" xfId="0" applyNumberFormat="1" applyFont="1" applyBorder="1" applyAlignment="1" applyProtection="1">
      <alignment horizontal="left" vertical="center" wrapText="1"/>
      <protection locked="0"/>
    </xf>
    <xf numFmtId="14" fontId="24" fillId="0" borderId="5" xfId="0" applyNumberFormat="1" applyFont="1" applyBorder="1" applyAlignment="1" applyProtection="1">
      <alignment horizontal="left" vertical="center" wrapText="1"/>
      <protection locked="0"/>
    </xf>
    <xf numFmtId="164" fontId="24" fillId="0" borderId="5" xfId="0" applyNumberFormat="1" applyFont="1" applyFill="1" applyBorder="1" applyAlignment="1" applyProtection="1">
      <alignment horizontal="left" vertical="center" wrapText="1"/>
      <protection locked="0"/>
    </xf>
    <xf numFmtId="164" fontId="23" fillId="2" borderId="5" xfId="0" quotePrefix="1" applyNumberFormat="1" applyFont="1" applyFill="1" applyBorder="1" applyAlignment="1" applyProtection="1">
      <alignment horizontal="left" vertical="center" wrapText="1"/>
      <protection locked="0"/>
    </xf>
    <xf numFmtId="0" fontId="23" fillId="2" borderId="14" xfId="0" applyFont="1" applyFill="1" applyBorder="1" applyAlignment="1" applyProtection="1">
      <alignment horizontal="center" vertical="center"/>
      <protection locked="0"/>
    </xf>
    <xf numFmtId="0" fontId="24" fillId="0" borderId="14" xfId="0" applyFont="1" applyBorder="1" applyAlignment="1" applyProtection="1">
      <alignment horizontal="left" vertical="center" wrapText="1"/>
      <protection locked="0"/>
    </xf>
    <xf numFmtId="0" fontId="23" fillId="21" borderId="14" xfId="0" applyFont="1" applyFill="1" applyBorder="1" applyAlignment="1" applyProtection="1">
      <alignment horizontal="left" vertical="center" wrapText="1"/>
      <protection locked="0"/>
    </xf>
    <xf numFmtId="0" fontId="24" fillId="4" borderId="14" xfId="0" applyFont="1" applyFill="1" applyBorder="1" applyAlignment="1" applyProtection="1">
      <alignment horizontal="center" vertical="center" wrapText="1"/>
      <protection locked="0"/>
    </xf>
    <xf numFmtId="0" fontId="24" fillId="5" borderId="14" xfId="0" applyFont="1" applyFill="1" applyBorder="1" applyAlignment="1" applyProtection="1">
      <alignment horizontal="center" vertical="center" wrapText="1"/>
      <protection locked="0"/>
    </xf>
    <xf numFmtId="0" fontId="23" fillId="0" borderId="14" xfId="0" applyFont="1" applyBorder="1" applyAlignment="1">
      <alignment vertical="center" wrapText="1"/>
    </xf>
    <xf numFmtId="9" fontId="23" fillId="12" borderId="14" xfId="0" applyNumberFormat="1" applyFont="1" applyFill="1" applyBorder="1" applyAlignment="1" applyProtection="1">
      <alignment horizontal="center" vertical="center" wrapText="1"/>
      <protection locked="0"/>
    </xf>
    <xf numFmtId="0" fontId="24" fillId="21" borderId="14" xfId="0" applyFont="1" applyFill="1" applyBorder="1" applyAlignment="1" applyProtection="1">
      <alignment horizontal="left" vertical="center" wrapText="1"/>
      <protection locked="0"/>
    </xf>
    <xf numFmtId="0" fontId="24" fillId="0" borderId="14" xfId="0" applyFont="1" applyBorder="1" applyAlignment="1" applyProtection="1">
      <alignment horizontal="center" vertical="center" wrapText="1"/>
      <protection locked="0"/>
    </xf>
    <xf numFmtId="164" fontId="36" fillId="0" borderId="14" xfId="0" applyNumberFormat="1" applyFont="1" applyBorder="1" applyAlignment="1" applyProtection="1">
      <alignment horizontal="left" vertical="center" wrapText="1"/>
      <protection locked="0"/>
    </xf>
    <xf numFmtId="164" fontId="23" fillId="2" borderId="14" xfId="0" applyNumberFormat="1" applyFont="1" applyFill="1" applyBorder="1" applyAlignment="1" applyProtection="1">
      <alignment vertical="center" wrapText="1"/>
      <protection locked="0"/>
    </xf>
    <xf numFmtId="49" fontId="24" fillId="0" borderId="14" xfId="0" applyNumberFormat="1" applyFont="1" applyBorder="1" applyAlignment="1" applyProtection="1">
      <alignment horizontal="left" vertical="center" wrapText="1"/>
      <protection locked="0"/>
    </xf>
    <xf numFmtId="0" fontId="24" fillId="0" borderId="14" xfId="0" applyFont="1" applyFill="1" applyBorder="1" applyAlignment="1" applyProtection="1">
      <alignment horizontal="left" vertical="center" wrapText="1"/>
      <protection locked="0"/>
    </xf>
    <xf numFmtId="0" fontId="23" fillId="2" borderId="15" xfId="0" applyFont="1" applyFill="1" applyBorder="1" applyAlignment="1" applyProtection="1">
      <alignment horizontal="center" vertical="center"/>
      <protection locked="0"/>
    </xf>
    <xf numFmtId="0" fontId="24" fillId="0" borderId="15" xfId="0" applyFont="1" applyBorder="1" applyAlignment="1" applyProtection="1">
      <alignment horizontal="left" vertical="center" wrapText="1"/>
      <protection locked="0"/>
    </xf>
    <xf numFmtId="0" fontId="24" fillId="0" borderId="15" xfId="0" applyFont="1" applyBorder="1" applyAlignment="1" applyProtection="1">
      <alignment horizontal="center" vertical="center" wrapText="1"/>
      <protection locked="0"/>
    </xf>
    <xf numFmtId="0" fontId="24" fillId="4" borderId="15" xfId="0" applyFont="1" applyFill="1" applyBorder="1" applyAlignment="1" applyProtection="1">
      <alignment horizontal="center" vertical="center" wrapText="1"/>
      <protection locked="0"/>
    </xf>
    <xf numFmtId="0" fontId="24" fillId="5" borderId="15" xfId="0" applyFont="1" applyFill="1" applyBorder="1" applyAlignment="1" applyProtection="1">
      <alignment horizontal="center" vertical="center" wrapText="1"/>
      <protection locked="0"/>
    </xf>
    <xf numFmtId="14" fontId="24" fillId="0" borderId="15" xfId="0" applyNumberFormat="1" applyFont="1" applyFill="1" applyBorder="1" applyAlignment="1" applyProtection="1">
      <alignment horizontal="left" vertical="center" wrapText="1"/>
      <protection locked="0"/>
    </xf>
    <xf numFmtId="164" fontId="24" fillId="0" borderId="15" xfId="0" applyNumberFormat="1" applyFont="1" applyBorder="1" applyAlignment="1" applyProtection="1">
      <alignment horizontal="left" vertical="center" wrapText="1"/>
      <protection locked="0"/>
    </xf>
    <xf numFmtId="9" fontId="23" fillId="12" borderId="15" xfId="0" applyNumberFormat="1" applyFont="1" applyFill="1" applyBorder="1" applyAlignment="1" applyProtection="1">
      <alignment horizontal="center" vertical="center" wrapText="1"/>
      <protection locked="0"/>
    </xf>
    <xf numFmtId="14" fontId="24" fillId="0" borderId="14" xfId="0" applyNumberFormat="1" applyFont="1" applyBorder="1" applyAlignment="1" applyProtection="1">
      <alignment horizontal="left" vertical="center" wrapText="1"/>
      <protection locked="0"/>
    </xf>
    <xf numFmtId="0" fontId="33" fillId="3"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0" fontId="33" fillId="4" borderId="1" xfId="0" applyFont="1" applyFill="1" applyBorder="1" applyAlignment="1" applyProtection="1">
      <alignment horizontal="center" vertical="center" wrapText="1"/>
      <protection locked="0"/>
    </xf>
    <xf numFmtId="164" fontId="33" fillId="3" borderId="1" xfId="0" applyNumberFormat="1" applyFont="1" applyFill="1" applyBorder="1" applyAlignment="1" applyProtection="1">
      <alignment horizontal="center" vertical="center" wrapText="1"/>
      <protection locked="0"/>
    </xf>
    <xf numFmtId="0" fontId="23" fillId="22" borderId="1" xfId="0" applyFont="1" applyFill="1" applyBorder="1" applyAlignment="1">
      <alignment vertical="center" wrapText="1"/>
    </xf>
    <xf numFmtId="0" fontId="23" fillId="0" borderId="1" xfId="0" applyFont="1" applyBorder="1" applyAlignment="1">
      <alignment wrapText="1"/>
    </xf>
    <xf numFmtId="49" fontId="24" fillId="0" borderId="1" xfId="0" applyNumberFormat="1" applyFont="1" applyBorder="1" applyAlignment="1" applyProtection="1">
      <alignment vertical="center" wrapText="1"/>
      <protection locked="0"/>
    </xf>
    <xf numFmtId="0" fontId="37" fillId="0" borderId="0" xfId="0" applyFont="1" applyAlignment="1">
      <alignment vertical="center"/>
    </xf>
    <xf numFmtId="0" fontId="23" fillId="0" borderId="1" xfId="0" applyFont="1" applyFill="1" applyBorder="1" applyAlignment="1">
      <alignment vertical="center" wrapText="1"/>
    </xf>
    <xf numFmtId="49" fontId="24" fillId="0" borderId="14" xfId="0" applyNumberFormat="1" applyFont="1" applyFill="1" applyBorder="1" applyAlignment="1" applyProtection="1">
      <alignment horizontal="left" vertical="center" wrapText="1"/>
      <protection locked="0"/>
    </xf>
    <xf numFmtId="164" fontId="23" fillId="0" borderId="0" xfId="0" applyNumberFormat="1" applyFont="1" applyFill="1" applyBorder="1" applyAlignment="1" applyProtection="1">
      <alignment horizontal="left" vertical="center" wrapText="1"/>
      <protection locked="0"/>
    </xf>
    <xf numFmtId="49" fontId="24" fillId="0" borderId="1" xfId="0" applyNumberFormat="1" applyFont="1" applyFill="1" applyBorder="1" applyAlignment="1" applyProtection="1">
      <alignment horizontal="left" vertical="center" wrapText="1"/>
      <protection locked="0"/>
    </xf>
    <xf numFmtId="10" fontId="0" fillId="11" borderId="0" xfId="0" applyNumberFormat="1" applyFill="1"/>
    <xf numFmtId="165" fontId="15" fillId="2" borderId="0" xfId="0" applyNumberFormat="1" applyFont="1" applyFill="1" applyBorder="1" applyAlignment="1" applyProtection="1">
      <alignment horizontal="right"/>
      <protection locked="0"/>
    </xf>
    <xf numFmtId="9" fontId="20" fillId="0" borderId="0" xfId="1"/>
    <xf numFmtId="9" fontId="20" fillId="11" borderId="0" xfId="1" applyFill="1"/>
    <xf numFmtId="0" fontId="23" fillId="23" borderId="14" xfId="0" applyFont="1" applyFill="1" applyBorder="1" applyAlignment="1" applyProtection="1">
      <alignment horizontal="left" vertical="center" wrapText="1"/>
      <protection locked="0"/>
    </xf>
    <xf numFmtId="9" fontId="20" fillId="0" borderId="0" xfId="1" applyAlignment="1">
      <alignment horizontal="center" vertical="center"/>
    </xf>
    <xf numFmtId="0" fontId="25" fillId="0" borderId="0" xfId="0" applyFont="1" applyAlignment="1">
      <alignment horizontal="center" vertical="center"/>
    </xf>
    <xf numFmtId="0" fontId="23" fillId="0" borderId="5"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center" vertical="center" wrapText="1"/>
      <protection locked="0"/>
    </xf>
    <xf numFmtId="15" fontId="23" fillId="0" borderId="1" xfId="0" applyNumberFormat="1" applyFont="1" applyFill="1" applyBorder="1" applyAlignment="1" applyProtection="1">
      <alignment horizontal="center" vertical="center" wrapText="1"/>
      <protection locked="0"/>
    </xf>
    <xf numFmtId="14" fontId="24" fillId="0" borderId="1" xfId="0" applyNumberFormat="1" applyFont="1" applyFill="1" applyBorder="1" applyAlignment="1" applyProtection="1">
      <alignment horizontal="center" vertical="center" wrapText="1"/>
      <protection locked="0"/>
    </xf>
    <xf numFmtId="15" fontId="23" fillId="0" borderId="5" xfId="0" applyNumberFormat="1" applyFont="1" applyFill="1" applyBorder="1" applyAlignment="1" applyProtection="1">
      <alignment horizontal="center" vertical="center" wrapText="1"/>
      <protection locked="0"/>
    </xf>
    <xf numFmtId="14" fontId="24" fillId="0" borderId="5" xfId="0" applyNumberFormat="1" applyFont="1" applyFill="1" applyBorder="1" applyAlignment="1" applyProtection="1">
      <alignment horizontal="center" vertical="center" wrapText="1"/>
      <protection locked="0"/>
    </xf>
    <xf numFmtId="15" fontId="23" fillId="0" borderId="14" xfId="0" applyNumberFormat="1" applyFont="1" applyFill="1" applyBorder="1" applyAlignment="1" applyProtection="1">
      <alignment horizontal="center" vertical="center" wrapText="1"/>
      <protection locked="0"/>
    </xf>
    <xf numFmtId="14" fontId="24" fillId="0" borderId="14" xfId="0" applyNumberFormat="1" applyFont="1" applyFill="1" applyBorder="1" applyAlignment="1" applyProtection="1">
      <alignment horizontal="center" vertical="center" wrapText="1"/>
      <protection locked="0"/>
    </xf>
    <xf numFmtId="15" fontId="24" fillId="0" borderId="1" xfId="0" applyNumberFormat="1" applyFont="1" applyFill="1" applyBorder="1" applyAlignment="1" applyProtection="1">
      <alignment horizontal="center" vertical="center" wrapText="1"/>
      <protection locked="0"/>
    </xf>
    <xf numFmtId="0" fontId="23" fillId="0" borderId="14"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protection locked="0"/>
    </xf>
    <xf numFmtId="0" fontId="24" fillId="0" borderId="15" xfId="0" applyFont="1" applyFill="1" applyBorder="1" applyAlignment="1" applyProtection="1">
      <alignment horizontal="left" vertical="center" wrapText="1"/>
      <protection locked="0"/>
    </xf>
    <xf numFmtId="15" fontId="23" fillId="0" borderId="15" xfId="0" applyNumberFormat="1" applyFont="1" applyFill="1" applyBorder="1" applyAlignment="1" applyProtection="1">
      <alignment horizontal="center" vertical="center" wrapText="1"/>
      <protection locked="0"/>
    </xf>
    <xf numFmtId="14" fontId="24" fillId="0" borderId="15" xfId="0" applyNumberFormat="1" applyFont="1" applyFill="1" applyBorder="1" applyAlignment="1" applyProtection="1">
      <alignment horizontal="center" vertical="center" wrapText="1"/>
      <protection locked="0"/>
    </xf>
    <xf numFmtId="0" fontId="24" fillId="11" borderId="1" xfId="0" applyFont="1" applyFill="1" applyBorder="1" applyAlignment="1" applyProtection="1">
      <alignment horizontal="center" vertical="center" wrapText="1"/>
      <protection locked="0"/>
    </xf>
    <xf numFmtId="164" fontId="24" fillId="0" borderId="1" xfId="0" applyNumberFormat="1" applyFont="1" applyFill="1" applyBorder="1" applyAlignment="1" applyProtection="1">
      <alignment horizontal="left" vertical="center" wrapText="1"/>
      <protection locked="0"/>
    </xf>
    <xf numFmtId="0" fontId="1" fillId="0" borderId="0" xfId="0" applyFont="1" applyAlignment="1" applyProtection="1">
      <alignment horizontal="center"/>
      <protection locked="0"/>
    </xf>
    <xf numFmtId="0" fontId="30" fillId="0" borderId="2" xfId="0" applyFont="1" applyFill="1" applyBorder="1" applyAlignment="1" applyProtection="1">
      <alignment horizontal="center" wrapText="1"/>
      <protection locked="0"/>
    </xf>
    <xf numFmtId="0" fontId="30" fillId="0" borderId="3" xfId="0" applyFont="1" applyFill="1" applyBorder="1" applyAlignment="1" applyProtection="1">
      <alignment horizontal="center" vertical="center" wrapText="1"/>
      <protection locked="0"/>
    </xf>
    <xf numFmtId="0" fontId="30" fillId="0" borderId="3" xfId="0" applyFont="1" applyFill="1" applyBorder="1" applyAlignment="1" applyProtection="1">
      <alignment horizontal="center" wrapText="1"/>
      <protection locked="0"/>
    </xf>
    <xf numFmtId="0" fontId="12" fillId="3"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top" wrapText="1"/>
    </xf>
    <xf numFmtId="0" fontId="5" fillId="2" borderId="1" xfId="0" applyFont="1" applyFill="1" applyBorder="1" applyAlignment="1" applyProtection="1">
      <alignment horizontal="center" vertical="center" wrapText="1"/>
    </xf>
    <xf numFmtId="0" fontId="25" fillId="2" borderId="2"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protection locked="0"/>
    </xf>
    <xf numFmtId="0" fontId="25" fillId="2" borderId="4" xfId="0" applyFont="1" applyFill="1" applyBorder="1" applyAlignment="1" applyProtection="1">
      <alignment horizontal="center" vertical="center"/>
      <protection locked="0"/>
    </xf>
    <xf numFmtId="165" fontId="15" fillId="2" borderId="0" xfId="0" applyNumberFormat="1" applyFont="1" applyFill="1" applyBorder="1" applyAlignment="1" applyProtection="1">
      <alignment horizontal="left" wrapText="1"/>
      <protection locked="0"/>
    </xf>
    <xf numFmtId="0" fontId="32" fillId="2" borderId="12" xfId="0" applyFont="1" applyFill="1" applyBorder="1" applyAlignment="1" applyProtection="1">
      <alignment horizontal="center"/>
      <protection locked="0"/>
    </xf>
    <xf numFmtId="0" fontId="31" fillId="2" borderId="3" xfId="0" applyFont="1" applyFill="1" applyBorder="1" applyAlignment="1" applyProtection="1">
      <alignment horizontal="center"/>
      <protection locked="0"/>
    </xf>
    <xf numFmtId="0" fontId="32" fillId="2" borderId="13" xfId="0" applyFont="1" applyFill="1" applyBorder="1" applyAlignment="1" applyProtection="1">
      <alignment horizontal="center"/>
      <protection locked="0"/>
    </xf>
    <xf numFmtId="0" fontId="31" fillId="2" borderId="13" xfId="0" applyFont="1" applyFill="1" applyBorder="1" applyAlignment="1" applyProtection="1">
      <alignment horizontal="center"/>
      <protection locked="0"/>
    </xf>
    <xf numFmtId="0" fontId="32" fillId="2" borderId="3" xfId="0" applyFont="1" applyFill="1" applyBorder="1" applyAlignment="1" applyProtection="1">
      <alignment horizontal="center"/>
      <protection locked="0"/>
    </xf>
    <xf numFmtId="164" fontId="6" fillId="2" borderId="2" xfId="0" applyNumberFormat="1" applyFont="1" applyFill="1" applyBorder="1" applyAlignment="1" applyProtection="1">
      <alignment horizontal="left" vertical="center"/>
    </xf>
    <xf numFmtId="164" fontId="6" fillId="2" borderId="3" xfId="0" applyNumberFormat="1" applyFont="1" applyFill="1" applyBorder="1" applyAlignment="1" applyProtection="1">
      <alignment horizontal="left" vertical="center"/>
    </xf>
    <xf numFmtId="164" fontId="6" fillId="2" borderId="4" xfId="0" applyNumberFormat="1" applyFont="1" applyFill="1" applyBorder="1" applyAlignment="1" applyProtection="1">
      <alignment horizontal="left" vertical="center"/>
    </xf>
    <xf numFmtId="164" fontId="6" fillId="2" borderId="2" xfId="0" applyNumberFormat="1" applyFont="1" applyFill="1" applyBorder="1" applyAlignment="1" applyProtection="1">
      <alignment horizontal="left" vertical="center" wrapText="1"/>
    </xf>
    <xf numFmtId="164" fontId="6" fillId="2" borderId="3" xfId="0" applyNumberFormat="1" applyFont="1" applyFill="1" applyBorder="1" applyAlignment="1" applyProtection="1">
      <alignment horizontal="left" vertical="center" wrapText="1"/>
    </xf>
    <xf numFmtId="164" fontId="6" fillId="2" borderId="4" xfId="0" applyNumberFormat="1" applyFont="1" applyFill="1" applyBorder="1" applyAlignment="1" applyProtection="1">
      <alignment horizontal="left" vertical="center" wrapText="1"/>
    </xf>
    <xf numFmtId="164" fontId="12" fillId="3" borderId="1" xfId="0"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right" vertical="center"/>
      <protection locked="0"/>
    </xf>
    <xf numFmtId="0" fontId="8" fillId="3" borderId="1"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center" vertical="center"/>
      <protection locked="0"/>
    </xf>
    <xf numFmtId="165" fontId="15" fillId="2" borderId="0" xfId="0" applyNumberFormat="1" applyFont="1" applyFill="1" applyBorder="1" applyAlignment="1" applyProtection="1">
      <alignment horizontal="center" wrapText="1"/>
      <protection locked="0"/>
    </xf>
    <xf numFmtId="0" fontId="0" fillId="11" borderId="1" xfId="0" applyFill="1" applyBorder="1" applyAlignment="1">
      <alignment horizontal="left" vertical="center" wrapText="1"/>
    </xf>
    <xf numFmtId="0" fontId="0" fillId="11" borderId="1" xfId="0" applyFill="1" applyBorder="1" applyAlignment="1">
      <alignment horizontal="left" vertical="center"/>
    </xf>
    <xf numFmtId="0" fontId="28" fillId="11" borderId="1" xfId="0" applyFont="1" applyFill="1" applyBorder="1" applyAlignment="1">
      <alignment horizontal="center" vertical="center" wrapText="1"/>
    </xf>
    <xf numFmtId="0" fontId="27" fillId="18" borderId="1" xfId="0" applyFont="1" applyFill="1" applyBorder="1" applyAlignment="1">
      <alignment horizontal="center" vertical="center"/>
    </xf>
    <xf numFmtId="0" fontId="19" fillId="11" borderId="8" xfId="0" applyFont="1" applyFill="1" applyBorder="1" applyAlignment="1" applyProtection="1">
      <alignment horizontal="center" vertical="top" wrapText="1"/>
      <protection locked="0"/>
    </xf>
    <xf numFmtId="0" fontId="19" fillId="11" borderId="0" xfId="0" applyFont="1" applyFill="1" applyBorder="1" applyAlignment="1" applyProtection="1">
      <alignment horizontal="center" vertical="top" wrapText="1"/>
      <protection locked="0"/>
    </xf>
    <xf numFmtId="0" fontId="19" fillId="11" borderId="9" xfId="0" applyFont="1" applyFill="1" applyBorder="1" applyAlignment="1" applyProtection="1">
      <alignment horizontal="center" vertical="top" wrapText="1"/>
      <protection locked="0"/>
    </xf>
    <xf numFmtId="0" fontId="28" fillId="11" borderId="3" xfId="0" applyFont="1" applyFill="1" applyBorder="1" applyAlignment="1">
      <alignment horizontal="center"/>
    </xf>
    <xf numFmtId="0" fontId="28" fillId="11" borderId="4" xfId="0" applyFont="1" applyFill="1" applyBorder="1" applyAlignment="1">
      <alignment horizontal="center"/>
    </xf>
  </cellXfs>
  <cellStyles count="3">
    <cellStyle name="Normal" xfId="0" builtinId="0"/>
    <cellStyle name="Porcentaje" xfId="1" builtinId="5"/>
    <cellStyle name="Texto explicativo" xfId="2" builtinId="53" customBuiltin="1"/>
  </cellStyles>
  <dxfs count="25">
    <dxf>
      <fill>
        <patternFill>
          <bgColor rgb="FFB7D6A3"/>
        </patternFill>
      </fill>
    </dxf>
    <dxf>
      <fill>
        <gradientFill degree="90">
          <stop position="0">
            <color theme="0"/>
          </stop>
          <stop position="1">
            <color rgb="FFC00000"/>
          </stop>
        </gradientFill>
      </fill>
    </dxf>
    <dxf>
      <fill>
        <gradientFill degree="90">
          <stop position="0">
            <color theme="0"/>
          </stop>
          <stop position="1">
            <color rgb="FFC00000"/>
          </stop>
        </gradientFill>
      </fill>
    </dxf>
    <dxf>
      <fill>
        <gradientFill degree="90">
          <stop position="0">
            <color theme="0"/>
          </stop>
          <stop position="1">
            <color rgb="FFC00000"/>
          </stop>
        </gradientFill>
      </fill>
    </dxf>
    <dxf>
      <fill>
        <gradientFill degree="90">
          <stop position="0">
            <color theme="0"/>
          </stop>
          <stop position="1">
            <color rgb="FF92D050"/>
          </stop>
        </gradientFill>
      </fill>
    </dxf>
    <dxf>
      <fill>
        <patternFill>
          <bgColor rgb="FFDEEBF6"/>
        </patternFill>
      </fill>
    </dxf>
    <dxf>
      <fill>
        <gradientFill degree="90">
          <stop position="0">
            <color theme="0"/>
          </stop>
          <stop position="1">
            <color rgb="FF92D050"/>
          </stop>
        </gradientFill>
      </fill>
    </dxf>
    <dxf>
      <fill>
        <patternFill>
          <bgColor rgb="FFDEEBF6"/>
        </patternFill>
      </fill>
    </dxf>
    <dxf>
      <fill>
        <gradientFill degree="90">
          <stop position="0">
            <color theme="0"/>
          </stop>
          <stop position="1">
            <color rgb="FF92D050"/>
          </stop>
        </gradientFill>
      </fill>
    </dxf>
    <dxf>
      <fill>
        <patternFill>
          <bgColor rgb="FFDEEBF6"/>
        </patternFill>
      </fill>
    </dxf>
    <dxf>
      <fill>
        <gradientFill degree="90">
          <stop position="0">
            <color theme="0"/>
          </stop>
          <stop position="1">
            <color rgb="FF92D050"/>
          </stop>
        </gradientFill>
      </fill>
    </dxf>
    <dxf>
      <fill>
        <patternFill>
          <bgColor rgb="FFDEEBF6"/>
        </patternFill>
      </fill>
    </dxf>
    <dxf>
      <fill>
        <gradientFill degree="90">
          <stop position="0">
            <color theme="0"/>
          </stop>
          <stop position="1">
            <color rgb="FF92D050"/>
          </stop>
        </gradientFill>
      </fill>
    </dxf>
    <dxf>
      <fill>
        <patternFill>
          <bgColor rgb="FFDEEBF6"/>
        </patternFill>
      </fill>
    </dxf>
    <dxf>
      <fill>
        <gradientFill degree="90">
          <stop position="0">
            <color theme="0"/>
          </stop>
          <stop position="1">
            <color rgb="FF92D050"/>
          </stop>
        </gradientFill>
      </fill>
    </dxf>
    <dxf>
      <fill>
        <patternFill>
          <bgColor rgb="FFDEEBF6"/>
        </patternFill>
      </fill>
    </dxf>
    <dxf>
      <fill>
        <gradientFill degree="90">
          <stop position="0">
            <color theme="0"/>
          </stop>
          <stop position="1">
            <color rgb="FF92D050"/>
          </stop>
        </gradientFill>
      </fill>
    </dxf>
    <dxf>
      <fill>
        <patternFill>
          <bgColor rgb="FFDEEBF6"/>
        </patternFill>
      </fill>
    </dxf>
    <dxf>
      <fill>
        <gradientFill degree="90">
          <stop position="0">
            <color theme="0"/>
          </stop>
          <stop position="1">
            <color rgb="FF92D050"/>
          </stop>
        </gradientFill>
      </fill>
    </dxf>
    <dxf>
      <fill>
        <patternFill>
          <bgColor rgb="FFDEEBF6"/>
        </patternFill>
      </fill>
    </dxf>
    <dxf>
      <fill>
        <gradientFill degree="90">
          <stop position="0">
            <color theme="0"/>
          </stop>
          <stop position="1">
            <color rgb="FF92D050"/>
          </stop>
        </gradientFill>
      </fill>
    </dxf>
    <dxf>
      <fill>
        <patternFill>
          <bgColor rgb="FFDEEBF6"/>
        </patternFill>
      </fill>
    </dxf>
    <dxf>
      <fill>
        <patternFill>
          <bgColor rgb="FFB7D6A3"/>
        </patternFill>
      </fill>
    </dxf>
    <dxf>
      <fill>
        <gradientFill degree="90">
          <stop position="0">
            <color theme="0"/>
          </stop>
          <stop position="1">
            <color rgb="FFC00000"/>
          </stop>
        </gradientFill>
      </fill>
    </dxf>
    <dxf>
      <fill>
        <gradientFill degree="90">
          <stop position="0">
            <color theme="0"/>
          </stop>
          <stop position="1">
            <color rgb="FFC00000"/>
          </stop>
        </gradient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B8B8B"/>
      <rgbColor rgb="FF9999FF"/>
      <rgbColor rgb="FF993366"/>
      <rgbColor rgb="FFF2F2F2"/>
      <rgbColor rgb="FFDEEBF6"/>
      <rgbColor rgb="FF660066"/>
      <rgbColor rgb="FFFF7F80"/>
      <rgbColor rgb="FF0066CC"/>
      <rgbColor rgb="FFBDD7EE"/>
      <rgbColor rgb="FF000080"/>
      <rgbColor rgb="FFFF00FF"/>
      <rgbColor rgb="FFFFFF00"/>
      <rgbColor rgb="FF00FFFF"/>
      <rgbColor rgb="FF800080"/>
      <rgbColor rgb="FF800000"/>
      <rgbColor rgb="FF008080"/>
      <rgbColor rgb="FF0000FF"/>
      <rgbColor rgb="FF00CCFF"/>
      <rgbColor rgb="FFC5E0B4"/>
      <rgbColor rgb="FFC8E7A7"/>
      <rgbColor rgb="FFB7D6A3"/>
      <rgbColor rgb="FF9DC3E6"/>
      <rgbColor rgb="FFFF7F7F"/>
      <rgbColor rgb="FFCC99FF"/>
      <rgbColor rgb="FFD0CECE"/>
      <rgbColor rgb="FF3366FF"/>
      <rgbColor rgb="FF33CCCC"/>
      <rgbColor rgb="FF99CC00"/>
      <rgbColor rgb="FFFFC000"/>
      <rgbColor rgb="FFFF9900"/>
      <rgbColor rgb="FFFF6600"/>
      <rgbColor rgb="FF4B80B0"/>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Ejecución Plan de Acción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2"/>
          <c:order val="0"/>
          <c:tx>
            <c:strRef>
              <c:f>CuadroControl!$B$10</c:f>
              <c:strCache>
                <c:ptCount val="1"/>
                <c:pt idx="0">
                  <c:v>% Programado/mes</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CuadroControl!$C$6:$N$6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CuadroControl!$C$10:$N$10</c:f>
              <c:numCache>
                <c:formatCode>0.00%</c:formatCode>
                <c:ptCount val="12"/>
                <c:pt idx="0">
                  <c:v>9.8214285714285712E-2</c:v>
                </c:pt>
                <c:pt idx="1">
                  <c:v>7.1428571428571425E-2</c:v>
                </c:pt>
                <c:pt idx="2">
                  <c:v>6.25E-2</c:v>
                </c:pt>
                <c:pt idx="3">
                  <c:v>0.10714285714285714</c:v>
                </c:pt>
                <c:pt idx="4">
                  <c:v>0.11607142857142858</c:v>
                </c:pt>
                <c:pt idx="5">
                  <c:v>7.1428571428571425E-2</c:v>
                </c:pt>
                <c:pt idx="6">
                  <c:v>9.8214285714285712E-2</c:v>
                </c:pt>
                <c:pt idx="7">
                  <c:v>7.1428571428571425E-2</c:v>
                </c:pt>
                <c:pt idx="8">
                  <c:v>0.11607142857142858</c:v>
                </c:pt>
                <c:pt idx="9">
                  <c:v>7.1428571428571425E-2</c:v>
                </c:pt>
                <c:pt idx="10">
                  <c:v>5.3571428571428568E-2</c:v>
                </c:pt>
                <c:pt idx="11">
                  <c:v>6.25E-2</c:v>
                </c:pt>
              </c:numCache>
            </c:numRef>
          </c:val>
          <c:extLst xmlns:c16r2="http://schemas.microsoft.com/office/drawing/2015/06/chart">
            <c:ext xmlns:c16="http://schemas.microsoft.com/office/drawing/2014/chart" uri="{C3380CC4-5D6E-409C-BE32-E72D297353CC}">
              <c16:uniqueId val="{00000001-D901-484D-94B5-22278F3A24C9}"/>
            </c:ext>
          </c:extLst>
        </c:ser>
        <c:ser>
          <c:idx val="0"/>
          <c:order val="1"/>
          <c:tx>
            <c:strRef>
              <c:f>CuadroControl!$B$11</c:f>
              <c:strCache>
                <c:ptCount val="1"/>
                <c:pt idx="0">
                  <c:v>% Logrado/mes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solidFill>
                <a:schemeClr val="accent5"/>
              </a:solidFill>
            </a:ln>
            <a:effectLst>
              <a:outerShdw blurRad="57150" dist="19050" dir="5400000" algn="ctr" rotWithShape="0">
                <a:srgbClr val="000000">
                  <a:alpha val="63000"/>
                </a:srgbClr>
              </a:outerShdw>
            </a:effectLst>
          </c:spPr>
          <c:invertIfNegative val="0"/>
          <c:cat>
            <c:strRef>
              <c:f>CuadroControl!$C$6:$N$6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CuadroControl!$C$11:$N$11</c:f>
              <c:numCache>
                <c:formatCode>0.00%</c:formatCode>
                <c:ptCount val="12"/>
                <c:pt idx="0">
                  <c:v>9.6726190476190466E-2</c:v>
                </c:pt>
                <c:pt idx="1">
                  <c:v>5.6972789115646259E-2</c:v>
                </c:pt>
                <c:pt idx="2">
                  <c:v>7.1428571428571425E-2</c:v>
                </c:pt>
                <c:pt idx="3">
                  <c:v>8.3545918367346941E-2</c:v>
                </c:pt>
                <c:pt idx="4">
                  <c:v>0.1056547619047619</c:v>
                </c:pt>
                <c:pt idx="5">
                  <c:v>6.25E-2</c:v>
                </c:pt>
                <c:pt idx="6">
                  <c:v>8.6309523809523822E-2</c:v>
                </c:pt>
                <c:pt idx="7">
                  <c:v>4.0178571428571432E-2</c:v>
                </c:pt>
                <c:pt idx="8">
                  <c:v>0.13392857142857142</c:v>
                </c:pt>
                <c:pt idx="9">
                  <c:v>6.25E-2</c:v>
                </c:pt>
                <c:pt idx="10">
                  <c:v>5.3571428571428568E-2</c:v>
                </c:pt>
                <c:pt idx="11">
                  <c:v>5.3571428571428568E-2</c:v>
                </c:pt>
              </c:numCache>
            </c:numRef>
          </c:val>
          <c:extLst xmlns:c16r2="http://schemas.microsoft.com/office/drawing/2015/06/chart">
            <c:ext xmlns:c16="http://schemas.microsoft.com/office/drawing/2014/chart" uri="{C3380CC4-5D6E-409C-BE32-E72D297353CC}">
              <c16:uniqueId val="{00000000-D901-484D-94B5-22278F3A24C9}"/>
            </c:ext>
          </c:extLst>
        </c:ser>
        <c:dLbls>
          <c:showLegendKey val="0"/>
          <c:showVal val="0"/>
          <c:showCatName val="0"/>
          <c:showSerName val="0"/>
          <c:showPercent val="0"/>
          <c:showBubbleSize val="0"/>
        </c:dLbls>
        <c:gapWidth val="0"/>
        <c:axId val="268071088"/>
        <c:axId val="265295664"/>
      </c:barChart>
      <c:lineChart>
        <c:grouping val="standard"/>
        <c:varyColors val="0"/>
        <c:ser>
          <c:idx val="3"/>
          <c:order val="2"/>
          <c:tx>
            <c:strRef>
              <c:f>CuadroControl!$B$7</c:f>
              <c:strCache>
                <c:ptCount val="1"/>
                <c:pt idx="0">
                  <c:v>% Acumulado esperado</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CuadroControl!$C$6:$N$6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CuadroControl!$C$7:$N$7</c:f>
              <c:numCache>
                <c:formatCode>0.00%</c:formatCode>
                <c:ptCount val="12"/>
                <c:pt idx="0">
                  <c:v>9.8214285714285712E-2</c:v>
                </c:pt>
                <c:pt idx="1">
                  <c:v>0.16964285714285715</c:v>
                </c:pt>
                <c:pt idx="2">
                  <c:v>0.23214285714285715</c:v>
                </c:pt>
                <c:pt idx="3">
                  <c:v>0.3392857142857143</c:v>
                </c:pt>
                <c:pt idx="4">
                  <c:v>0.4553571428571429</c:v>
                </c:pt>
                <c:pt idx="5">
                  <c:v>0.5267857142857143</c:v>
                </c:pt>
                <c:pt idx="6">
                  <c:v>0.625</c:v>
                </c:pt>
                <c:pt idx="7">
                  <c:v>0.6964285714285714</c:v>
                </c:pt>
                <c:pt idx="8">
                  <c:v>0.8125</c:v>
                </c:pt>
                <c:pt idx="9">
                  <c:v>0.8839285714285714</c:v>
                </c:pt>
                <c:pt idx="10">
                  <c:v>0.9375</c:v>
                </c:pt>
                <c:pt idx="11">
                  <c:v>1</c:v>
                </c:pt>
              </c:numCache>
            </c:numRef>
          </c:val>
          <c:smooth val="0"/>
        </c:ser>
        <c:ser>
          <c:idx val="1"/>
          <c:order val="3"/>
          <c:tx>
            <c:strRef>
              <c:f>CuadroControl!$B$8</c:f>
              <c:strCache>
                <c:ptCount val="1"/>
                <c:pt idx="0">
                  <c:v>% Acumulado logrado</c:v>
                </c:pt>
              </c:strCache>
            </c:strRef>
          </c:tx>
          <c:spPr>
            <a:ln w="28575" cap="rnd">
              <a:solidFill>
                <a:schemeClr val="accent2"/>
              </a:solidFill>
              <a:round/>
            </a:ln>
            <a:effectLst>
              <a:outerShdw blurRad="57150" dist="19050" dir="5400000" algn="ctr" rotWithShape="0">
                <a:srgbClr val="000000">
                  <a:alpha val="63000"/>
                </a:srgbClr>
              </a:outerShdw>
            </a:effectLst>
          </c:spPr>
          <c:marker>
            <c:symbol val="circle"/>
            <c:size val="5"/>
            <c:spPr>
              <a:solidFill>
                <a:schemeClr val="accent2"/>
              </a:solidFill>
              <a:ln w="9525">
                <a:solidFill>
                  <a:schemeClr val="accent2"/>
                </a:solidFill>
              </a:ln>
              <a:effectLst/>
            </c:spPr>
          </c:marker>
          <c:cat>
            <c:strRef>
              <c:f>CuadroControl!$C$6:$N$6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CuadroControl!$C$8:$N$8</c:f>
              <c:numCache>
                <c:formatCode>0.00%</c:formatCode>
                <c:ptCount val="12"/>
                <c:pt idx="0">
                  <c:v>9.6726190476190466E-2</c:v>
                </c:pt>
                <c:pt idx="1">
                  <c:v>0.15369897959183673</c:v>
                </c:pt>
                <c:pt idx="2">
                  <c:v>0.22512755102040816</c:v>
                </c:pt>
                <c:pt idx="3">
                  <c:v>0.30867346938775508</c:v>
                </c:pt>
                <c:pt idx="4">
                  <c:v>0.414328231292517</c:v>
                </c:pt>
                <c:pt idx="5">
                  <c:v>0.476828231292517</c:v>
                </c:pt>
                <c:pt idx="6">
                  <c:v>0.56313775510204078</c:v>
                </c:pt>
                <c:pt idx="7">
                  <c:v>0.60331632653061218</c:v>
                </c:pt>
                <c:pt idx="8">
                  <c:v>0.73724489795918358</c:v>
                </c:pt>
                <c:pt idx="9">
                  <c:v>0.79974489795918358</c:v>
                </c:pt>
                <c:pt idx="10">
                  <c:v>0.85331632653061218</c:v>
                </c:pt>
                <c:pt idx="11">
                  <c:v>0.90688775510204078</c:v>
                </c:pt>
              </c:numCache>
            </c:numRef>
          </c:val>
          <c:smooth val="0"/>
          <c:extLst xmlns:c16r2="http://schemas.microsoft.com/office/drawing/2015/06/chart">
            <c:ext xmlns:c16="http://schemas.microsoft.com/office/drawing/2014/chart" uri="{C3380CC4-5D6E-409C-BE32-E72D297353CC}">
              <c16:uniqueId val="{00000002-D901-484D-94B5-22278F3A24C9}"/>
            </c:ext>
          </c:extLst>
        </c:ser>
        <c:dLbls>
          <c:showLegendKey val="0"/>
          <c:showVal val="0"/>
          <c:showCatName val="0"/>
          <c:showSerName val="0"/>
          <c:showPercent val="0"/>
          <c:showBubbleSize val="0"/>
        </c:dLbls>
        <c:marker val="1"/>
        <c:smooth val="0"/>
        <c:axId val="265296784"/>
        <c:axId val="265296224"/>
      </c:lineChart>
      <c:catAx>
        <c:axId val="26807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5295664"/>
        <c:crosses val="autoZero"/>
        <c:auto val="1"/>
        <c:lblAlgn val="ctr"/>
        <c:lblOffset val="100"/>
        <c:noMultiLvlLbl val="1"/>
      </c:catAx>
      <c:valAx>
        <c:axId val="265295664"/>
        <c:scaling>
          <c:orientation val="minMax"/>
          <c:max val="0.15000000000000002"/>
          <c:min val="0"/>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8071088"/>
        <c:crosses val="autoZero"/>
        <c:crossBetween val="between"/>
        <c:majorUnit val="1.0000000000000002E-2"/>
      </c:valAx>
      <c:valAx>
        <c:axId val="265296224"/>
        <c:scaling>
          <c:orientation val="minMax"/>
          <c:max val="1"/>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5296784"/>
        <c:crosses val="max"/>
        <c:crossBetween val="between"/>
      </c:valAx>
      <c:catAx>
        <c:axId val="265296784"/>
        <c:scaling>
          <c:orientation val="minMax"/>
        </c:scaling>
        <c:delete val="1"/>
        <c:axPos val="b"/>
        <c:numFmt formatCode="General" sourceLinked="1"/>
        <c:majorTickMark val="out"/>
        <c:minorTickMark val="none"/>
        <c:tickLblPos val="nextTo"/>
        <c:crossAx val="265296224"/>
        <c:crossesAt val="0"/>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1"/>
  </c:chart>
  <c:spPr>
    <a:solidFill>
      <a:srgbClr val="FFFFFF"/>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771525</xdr:colOff>
      <xdr:row>24</xdr:row>
      <xdr:rowOff>409575</xdr:rowOff>
    </xdr:to>
    <xdr:sp macro="" textlink="">
      <xdr:nvSpPr>
        <xdr:cNvPr id="103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771525</xdr:colOff>
      <xdr:row>24</xdr:row>
      <xdr:rowOff>409575</xdr:rowOff>
    </xdr:to>
    <xdr:sp macro="" textlink="">
      <xdr:nvSpPr>
        <xdr:cNvPr id="103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771525</xdr:colOff>
      <xdr:row>24</xdr:row>
      <xdr:rowOff>409575</xdr:rowOff>
    </xdr:to>
    <xdr:sp macro="" textlink="">
      <xdr:nvSpPr>
        <xdr:cNvPr id="103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771525</xdr:colOff>
      <xdr:row>24</xdr:row>
      <xdr:rowOff>409575</xdr:rowOff>
    </xdr:to>
    <xdr:sp macro="" textlink="">
      <xdr:nvSpPr>
        <xdr:cNvPr id="103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771525</xdr:colOff>
      <xdr:row>24</xdr:row>
      <xdr:rowOff>409575</xdr:rowOff>
    </xdr:to>
    <xdr:sp macro="" textlink="">
      <xdr:nvSpPr>
        <xdr:cNvPr id="102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771525</xdr:colOff>
      <xdr:row>24</xdr:row>
      <xdr:rowOff>409575</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145731</xdr:colOff>
      <xdr:row>11</xdr:row>
      <xdr:rowOff>111256</xdr:rowOff>
    </xdr:from>
    <xdr:to>
      <xdr:col>13</xdr:col>
      <xdr:colOff>503466</xdr:colOff>
      <xdr:row>34</xdr:row>
      <xdr:rowOff>95249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85" zoomScaleNormal="85" workbookViewId="0">
      <selection activeCell="F3" sqref="F3"/>
    </sheetView>
  </sheetViews>
  <sheetFormatPr baseColWidth="10" defaultColWidth="9.140625" defaultRowHeight="15" x14ac:dyDescent="0.25"/>
  <cols>
    <col min="1" max="1" width="10.5703125" customWidth="1"/>
    <col min="2" max="2" width="4.7109375" customWidth="1"/>
    <col min="3" max="3" width="31.28515625" customWidth="1"/>
    <col min="4" max="4" width="30.42578125" customWidth="1"/>
    <col min="5" max="5" width="2.85546875" customWidth="1"/>
    <col min="6" max="6" width="24.42578125" customWidth="1"/>
    <col min="7" max="7" width="2.85546875" customWidth="1"/>
    <col min="8" max="1026" width="11.42578125"/>
  </cols>
  <sheetData>
    <row r="1" spans="1:7" x14ac:dyDescent="0.25">
      <c r="A1" s="1" t="s">
        <v>0</v>
      </c>
      <c r="B1" s="1"/>
      <c r="C1" s="198" t="s">
        <v>1</v>
      </c>
      <c r="D1" s="198"/>
      <c r="E1" s="36"/>
      <c r="F1" s="2" t="s">
        <v>2</v>
      </c>
      <c r="G1" s="2"/>
    </row>
    <row r="2" spans="1:7" ht="15" customHeight="1" x14ac:dyDescent="0.25">
      <c r="A2" t="s">
        <v>3</v>
      </c>
      <c r="B2" t="s">
        <v>245</v>
      </c>
      <c r="C2" s="37" t="s">
        <v>243</v>
      </c>
      <c r="D2" s="37" t="s">
        <v>244</v>
      </c>
      <c r="E2" s="37" t="s">
        <v>245</v>
      </c>
      <c r="F2" t="s">
        <v>4</v>
      </c>
      <c r="G2" s="37" t="s">
        <v>245</v>
      </c>
    </row>
    <row r="3" spans="1:7" x14ac:dyDescent="0.25">
      <c r="A3" t="s">
        <v>5</v>
      </c>
      <c r="B3" t="s">
        <v>245</v>
      </c>
      <c r="C3" t="s">
        <v>163</v>
      </c>
      <c r="D3" t="s">
        <v>17</v>
      </c>
      <c r="E3" t="s">
        <v>245</v>
      </c>
      <c r="F3" t="s">
        <v>165</v>
      </c>
      <c r="G3" t="s">
        <v>245</v>
      </c>
    </row>
    <row r="4" spans="1:7" x14ac:dyDescent="0.25">
      <c r="A4" t="s">
        <v>7</v>
      </c>
      <c r="B4" t="s">
        <v>245</v>
      </c>
      <c r="C4" t="s">
        <v>6</v>
      </c>
      <c r="D4" t="s">
        <v>29</v>
      </c>
      <c r="E4" t="s">
        <v>245</v>
      </c>
      <c r="F4" t="s">
        <v>265</v>
      </c>
      <c r="G4" t="s">
        <v>245</v>
      </c>
    </row>
    <row r="5" spans="1:7" x14ac:dyDescent="0.25">
      <c r="A5" t="s">
        <v>9</v>
      </c>
      <c r="B5" t="s">
        <v>245</v>
      </c>
      <c r="C5" t="s">
        <v>8</v>
      </c>
      <c r="D5" t="s">
        <v>122</v>
      </c>
      <c r="E5" t="s">
        <v>245</v>
      </c>
      <c r="F5" t="s">
        <v>266</v>
      </c>
      <c r="G5" t="s">
        <v>245</v>
      </c>
    </row>
    <row r="6" spans="1:7" x14ac:dyDescent="0.25">
      <c r="A6" t="s">
        <v>12</v>
      </c>
      <c r="B6" t="s">
        <v>245</v>
      </c>
      <c r="C6" t="s">
        <v>10</v>
      </c>
      <c r="D6" t="s">
        <v>123</v>
      </c>
      <c r="E6" t="s">
        <v>245</v>
      </c>
      <c r="F6" t="s">
        <v>11</v>
      </c>
      <c r="G6" t="s">
        <v>245</v>
      </c>
    </row>
    <row r="7" spans="1:7" x14ac:dyDescent="0.25">
      <c r="C7" t="s">
        <v>13</v>
      </c>
      <c r="E7" t="s">
        <v>245</v>
      </c>
      <c r="F7" t="s">
        <v>267</v>
      </c>
      <c r="G7" t="s">
        <v>245</v>
      </c>
    </row>
    <row r="8" spans="1:7" x14ac:dyDescent="0.25">
      <c r="C8" t="s">
        <v>15</v>
      </c>
      <c r="E8" t="s">
        <v>245</v>
      </c>
      <c r="F8" t="s">
        <v>268</v>
      </c>
      <c r="G8" t="s">
        <v>245</v>
      </c>
    </row>
    <row r="9" spans="1:7" x14ac:dyDescent="0.25">
      <c r="C9" t="s">
        <v>16</v>
      </c>
      <c r="E9" t="s">
        <v>245</v>
      </c>
      <c r="F9" t="s">
        <v>269</v>
      </c>
      <c r="G9" t="s">
        <v>245</v>
      </c>
    </row>
    <row r="10" spans="1:7" x14ac:dyDescent="0.25">
      <c r="C10" t="s">
        <v>18</v>
      </c>
      <c r="E10" t="s">
        <v>245</v>
      </c>
      <c r="F10" t="s">
        <v>270</v>
      </c>
      <c r="G10" t="s">
        <v>245</v>
      </c>
    </row>
    <row r="11" spans="1:7" x14ac:dyDescent="0.25">
      <c r="C11" t="s">
        <v>19</v>
      </c>
      <c r="E11" t="s">
        <v>245</v>
      </c>
      <c r="F11" t="s">
        <v>271</v>
      </c>
      <c r="G11" t="s">
        <v>245</v>
      </c>
    </row>
    <row r="12" spans="1:7" x14ac:dyDescent="0.25">
      <c r="C12" t="s">
        <v>20</v>
      </c>
      <c r="E12" t="s">
        <v>245</v>
      </c>
      <c r="F12" t="s">
        <v>272</v>
      </c>
    </row>
    <row r="13" spans="1:7" x14ac:dyDescent="0.25">
      <c r="C13" t="s">
        <v>21</v>
      </c>
      <c r="E13" t="s">
        <v>245</v>
      </c>
    </row>
    <row r="14" spans="1:7" x14ac:dyDescent="0.25">
      <c r="C14" t="s">
        <v>22</v>
      </c>
      <c r="E14" t="s">
        <v>245</v>
      </c>
    </row>
    <row r="15" spans="1:7" x14ac:dyDescent="0.25">
      <c r="C15" t="s">
        <v>23</v>
      </c>
      <c r="E15" t="s">
        <v>245</v>
      </c>
    </row>
    <row r="16" spans="1:7" x14ac:dyDescent="0.25">
      <c r="C16" t="s">
        <v>24</v>
      </c>
      <c r="E16" t="s">
        <v>245</v>
      </c>
    </row>
    <row r="17" spans="3:5" x14ac:dyDescent="0.25">
      <c r="C17" t="s">
        <v>25</v>
      </c>
      <c r="E17" t="s">
        <v>245</v>
      </c>
    </row>
    <row r="18" spans="3:5" x14ac:dyDescent="0.25">
      <c r="C18" t="s">
        <v>159</v>
      </c>
      <c r="E18" t="s">
        <v>245</v>
      </c>
    </row>
    <row r="19" spans="3:5" x14ac:dyDescent="0.25">
      <c r="C19" t="s">
        <v>26</v>
      </c>
      <c r="E19" t="s">
        <v>245</v>
      </c>
    </row>
    <row r="20" spans="3:5" x14ac:dyDescent="0.25">
      <c r="C20" t="s">
        <v>27</v>
      </c>
      <c r="E20" t="s">
        <v>245</v>
      </c>
    </row>
    <row r="21" spans="3:5" x14ac:dyDescent="0.25">
      <c r="C21" t="s">
        <v>28</v>
      </c>
      <c r="E21" t="s">
        <v>245</v>
      </c>
    </row>
    <row r="22" spans="3:5" x14ac:dyDescent="0.25">
      <c r="C22" t="s">
        <v>30</v>
      </c>
      <c r="E22" t="s">
        <v>245</v>
      </c>
    </row>
    <row r="23" spans="3:5" x14ac:dyDescent="0.25">
      <c r="C23" t="s">
        <v>120</v>
      </c>
      <c r="E23" t="s">
        <v>245</v>
      </c>
    </row>
    <row r="24" spans="3:5" x14ac:dyDescent="0.25">
      <c r="C24" t="s">
        <v>121</v>
      </c>
      <c r="E24" t="s">
        <v>245</v>
      </c>
    </row>
    <row r="25" spans="3:5" x14ac:dyDescent="0.25">
      <c r="C25" t="s">
        <v>124</v>
      </c>
      <c r="E25" t="s">
        <v>245</v>
      </c>
    </row>
    <row r="26" spans="3:5" x14ac:dyDescent="0.25">
      <c r="C26" t="s">
        <v>125</v>
      </c>
      <c r="E26" t="s">
        <v>245</v>
      </c>
    </row>
    <row r="27" spans="3:5" x14ac:dyDescent="0.25">
      <c r="C27" t="s">
        <v>126</v>
      </c>
      <c r="E27" t="s">
        <v>245</v>
      </c>
    </row>
    <row r="28" spans="3:5" x14ac:dyDescent="0.25">
      <c r="C28" t="s">
        <v>127</v>
      </c>
      <c r="E28" t="s">
        <v>245</v>
      </c>
    </row>
    <row r="29" spans="3:5" x14ac:dyDescent="0.25">
      <c r="C29" t="s">
        <v>128</v>
      </c>
      <c r="E29" t="s">
        <v>245</v>
      </c>
    </row>
    <row r="30" spans="3:5" x14ac:dyDescent="0.25">
      <c r="C30" t="s">
        <v>154</v>
      </c>
      <c r="E30" t="s">
        <v>245</v>
      </c>
    </row>
    <row r="31" spans="3:5" x14ac:dyDescent="0.25">
      <c r="C31" t="s">
        <v>160</v>
      </c>
      <c r="E31" t="s">
        <v>245</v>
      </c>
    </row>
  </sheetData>
  <autoFilter ref="C2:D35"/>
  <mergeCells count="1">
    <mergeCell ref="C1:D1"/>
  </mergeCells>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42"/>
  <sheetViews>
    <sheetView tabSelected="1" topLeftCell="A10" zoomScale="87" zoomScaleNormal="87" workbookViewId="0">
      <selection activeCell="A11" sqref="A11:AC11"/>
    </sheetView>
  </sheetViews>
  <sheetFormatPr baseColWidth="10" defaultColWidth="9.140625" defaultRowHeight="15" x14ac:dyDescent="0.25"/>
  <cols>
    <col min="1" max="1" width="7.85546875" style="3" customWidth="1"/>
    <col min="2" max="2" width="7.85546875" style="3" hidden="1" customWidth="1"/>
    <col min="3" max="3" width="23.5703125" style="3" customWidth="1"/>
    <col min="4" max="4" width="35" style="3" customWidth="1"/>
    <col min="5" max="5" width="38.140625" style="3" hidden="1" customWidth="1"/>
    <col min="6" max="6" width="25.5703125" style="3" hidden="1" customWidth="1"/>
    <col min="7" max="7" width="40.140625" style="3" customWidth="1"/>
    <col min="8" max="8" width="16" style="3" customWidth="1"/>
    <col min="9" max="9" width="27.140625" style="3" customWidth="1"/>
    <col min="10" max="10" width="14.28515625" style="3" hidden="1" customWidth="1"/>
    <col min="11" max="20" width="11.42578125" style="3" hidden="1" customWidth="1"/>
    <col min="21" max="21" width="0.28515625" style="3" customWidth="1"/>
    <col min="22" max="22" width="8" style="3" customWidth="1"/>
    <col min="23" max="23" width="6.85546875" style="3" customWidth="1"/>
    <col min="24" max="24" width="14.85546875" style="3" customWidth="1"/>
    <col min="25" max="25" width="19.5703125" style="3" customWidth="1"/>
    <col min="26" max="27" width="14.28515625" style="3" customWidth="1"/>
    <col min="28" max="28" width="42.5703125" style="27" customWidth="1"/>
    <col min="29" max="29" width="17.5703125" style="3" customWidth="1"/>
    <col min="30" max="30" width="2.7109375" style="3" customWidth="1"/>
    <col min="31" max="31" width="11.42578125" style="3" customWidth="1"/>
    <col min="32" max="41" width="9.140625" style="3" customWidth="1"/>
    <col min="42" max="42" width="11.7109375" style="3" customWidth="1"/>
    <col min="43" max="43" width="6.140625" style="3" customWidth="1"/>
    <col min="44" max="44" width="12.7109375" style="3" customWidth="1"/>
    <col min="45" max="49" width="9.140625" style="3" customWidth="1"/>
    <col min="50" max="50" width="12.7109375" style="3" customWidth="1"/>
    <col min="51" max="51" width="9.140625" style="3" customWidth="1"/>
    <col min="52" max="52" width="16" style="3" customWidth="1"/>
    <col min="53" max="55" width="9.140625" style="3" customWidth="1"/>
    <col min="56" max="56" width="13.7109375" style="3" customWidth="1"/>
    <col min="57" max="57" width="9.140625" style="3" customWidth="1"/>
    <col min="58" max="1025" width="11.42578125" style="3"/>
  </cols>
  <sheetData>
    <row r="1" spans="1:56" s="4" customFormat="1" ht="27" hidden="1" customHeight="1" x14ac:dyDescent="0.25">
      <c r="A1" s="203" t="s">
        <v>31</v>
      </c>
      <c r="B1" s="203"/>
      <c r="C1" s="203"/>
      <c r="D1" s="203"/>
      <c r="E1" s="204" t="s">
        <v>32</v>
      </c>
      <c r="F1" s="204"/>
      <c r="G1" s="204"/>
      <c r="H1" s="204"/>
      <c r="I1" s="204"/>
      <c r="J1" s="204"/>
      <c r="K1" s="204"/>
      <c r="L1" s="204"/>
      <c r="M1" s="204"/>
      <c r="N1" s="204"/>
      <c r="O1" s="204"/>
      <c r="P1" s="204"/>
      <c r="Q1" s="204"/>
      <c r="R1" s="204"/>
      <c r="S1" s="204"/>
      <c r="T1" s="204"/>
      <c r="U1" s="204"/>
      <c r="V1" s="204"/>
      <c r="W1" s="204"/>
      <c r="X1" s="204"/>
      <c r="Y1" s="204"/>
      <c r="Z1" s="204"/>
      <c r="AA1" s="214" t="s">
        <v>33</v>
      </c>
      <c r="AB1" s="215"/>
      <c r="AC1" s="216"/>
    </row>
    <row r="2" spans="1:56" s="4" customFormat="1" ht="27" hidden="1" customHeight="1" x14ac:dyDescent="0.25">
      <c r="A2" s="203"/>
      <c r="B2" s="203"/>
      <c r="C2" s="203"/>
      <c r="D2" s="203"/>
      <c r="E2" s="204" t="s">
        <v>34</v>
      </c>
      <c r="F2" s="204"/>
      <c r="G2" s="204"/>
      <c r="H2" s="204"/>
      <c r="I2" s="204"/>
      <c r="J2" s="204"/>
      <c r="K2" s="204"/>
      <c r="L2" s="204"/>
      <c r="M2" s="204"/>
      <c r="N2" s="204"/>
      <c r="O2" s="204"/>
      <c r="P2" s="204"/>
      <c r="Q2" s="204"/>
      <c r="R2" s="204"/>
      <c r="S2" s="204"/>
      <c r="T2" s="204"/>
      <c r="U2" s="204"/>
      <c r="V2" s="204"/>
      <c r="W2" s="204"/>
      <c r="X2" s="204"/>
      <c r="Y2" s="204"/>
      <c r="Z2" s="204"/>
      <c r="AA2" s="214" t="s">
        <v>35</v>
      </c>
      <c r="AB2" s="215"/>
      <c r="AC2" s="216"/>
    </row>
    <row r="3" spans="1:56" s="4" customFormat="1" ht="27" hidden="1" customHeight="1" x14ac:dyDescent="0.25">
      <c r="A3" s="203"/>
      <c r="B3" s="203"/>
      <c r="C3" s="203"/>
      <c r="D3" s="203"/>
      <c r="E3" s="204"/>
      <c r="F3" s="204"/>
      <c r="G3" s="204"/>
      <c r="H3" s="204"/>
      <c r="I3" s="204"/>
      <c r="J3" s="204"/>
      <c r="K3" s="204"/>
      <c r="L3" s="204"/>
      <c r="M3" s="204"/>
      <c r="N3" s="204"/>
      <c r="O3" s="204"/>
      <c r="P3" s="204"/>
      <c r="Q3" s="204"/>
      <c r="R3" s="204"/>
      <c r="S3" s="204"/>
      <c r="T3" s="204"/>
      <c r="U3" s="204"/>
      <c r="V3" s="204"/>
      <c r="W3" s="204"/>
      <c r="X3" s="204"/>
      <c r="Y3" s="204"/>
      <c r="Z3" s="204"/>
      <c r="AA3" s="217" t="s">
        <v>36</v>
      </c>
      <c r="AB3" s="218"/>
      <c r="AC3" s="219"/>
    </row>
    <row r="4" spans="1:56" ht="27" hidden="1" customHeight="1" x14ac:dyDescent="0.25">
      <c r="A4" s="5" t="s">
        <v>37</v>
      </c>
      <c r="B4" s="6"/>
      <c r="C4" s="6"/>
      <c r="D4" s="6"/>
      <c r="E4" s="6"/>
      <c r="F4" s="6"/>
      <c r="G4" s="6"/>
      <c r="H4" s="6"/>
      <c r="I4" s="6"/>
      <c r="J4" s="6"/>
      <c r="K4" s="6"/>
      <c r="L4" s="6"/>
      <c r="M4" s="6"/>
      <c r="N4" s="6"/>
      <c r="O4" s="6"/>
      <c r="P4" s="6"/>
      <c r="Q4" s="6"/>
      <c r="R4" s="6"/>
      <c r="S4" s="6"/>
      <c r="T4" s="6"/>
      <c r="U4" s="6"/>
      <c r="V4" s="6"/>
      <c r="W4" s="6"/>
      <c r="X4" s="6"/>
      <c r="Y4" s="6"/>
      <c r="Z4" s="6"/>
      <c r="AA4" s="6"/>
      <c r="AB4" s="25"/>
      <c r="AC4" s="7"/>
    </row>
    <row r="5" spans="1:56" ht="35.25" hidden="1" customHeight="1" x14ac:dyDescent="0.25">
      <c r="A5" s="221" t="s">
        <v>38</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2"/>
      <c r="AC5" s="8">
        <v>2019</v>
      </c>
    </row>
    <row r="6" spans="1:56" ht="42" hidden="1" customHeight="1" x14ac:dyDescent="0.25">
      <c r="A6" s="223" t="s">
        <v>39</v>
      </c>
      <c r="B6" s="223"/>
      <c r="C6" s="223"/>
      <c r="D6" s="223"/>
      <c r="E6" s="223"/>
      <c r="F6" s="224" t="s">
        <v>40</v>
      </c>
      <c r="G6" s="224"/>
      <c r="H6" s="224"/>
      <c r="I6" s="224"/>
      <c r="J6" s="224"/>
      <c r="K6" s="224"/>
      <c r="L6" s="224"/>
      <c r="M6" s="224"/>
      <c r="N6" s="224"/>
      <c r="O6" s="224"/>
      <c r="P6" s="224"/>
      <c r="Q6" s="224"/>
      <c r="R6" s="224"/>
      <c r="S6" s="224"/>
      <c r="T6" s="224"/>
      <c r="U6" s="224"/>
      <c r="V6" s="224"/>
      <c r="W6" s="224"/>
      <c r="X6" s="224"/>
      <c r="Y6" s="224"/>
      <c r="Z6" s="224"/>
      <c r="AA6" s="224"/>
      <c r="AB6" s="224"/>
      <c r="AC6" s="224"/>
    </row>
    <row r="7" spans="1:56" ht="15.75" hidden="1" customHeight="1" x14ac:dyDescent="0.25">
      <c r="A7" s="225" t="s">
        <v>41</v>
      </c>
      <c r="B7" s="225"/>
      <c r="C7" s="225"/>
      <c r="D7" s="225"/>
      <c r="E7" s="225"/>
      <c r="F7" s="226" t="s">
        <v>42</v>
      </c>
      <c r="G7" s="226"/>
      <c r="H7" s="226" t="s">
        <v>43</v>
      </c>
      <c r="I7" s="226"/>
      <c r="J7" s="226"/>
      <c r="K7" s="226"/>
      <c r="L7" s="226"/>
      <c r="M7" s="226"/>
      <c r="N7" s="226"/>
      <c r="O7" s="226"/>
      <c r="P7" s="226"/>
      <c r="Q7" s="226"/>
      <c r="R7" s="226"/>
      <c r="S7" s="226"/>
      <c r="T7" s="226"/>
      <c r="U7" s="226"/>
      <c r="V7" s="226"/>
      <c r="W7" s="226"/>
      <c r="X7" s="226"/>
      <c r="Y7" s="226"/>
      <c r="Z7" s="226"/>
      <c r="AA7" s="226"/>
      <c r="AB7" s="227"/>
      <c r="AC7" s="226"/>
    </row>
    <row r="8" spans="1:56" ht="47.25" hidden="1" customHeight="1" x14ac:dyDescent="0.25">
      <c r="A8" s="225"/>
      <c r="B8" s="225"/>
      <c r="C8" s="225"/>
      <c r="D8" s="225"/>
      <c r="E8" s="225"/>
      <c r="F8" s="228" t="s">
        <v>117</v>
      </c>
      <c r="G8" s="228"/>
      <c r="H8" s="224" t="s">
        <v>162</v>
      </c>
      <c r="I8" s="224"/>
      <c r="J8" s="224"/>
      <c r="K8" s="224"/>
      <c r="L8" s="224"/>
      <c r="M8" s="224"/>
      <c r="N8" s="224"/>
      <c r="O8" s="224"/>
      <c r="P8" s="224"/>
      <c r="Q8" s="224"/>
      <c r="R8" s="224"/>
      <c r="S8" s="224"/>
      <c r="T8" s="224"/>
      <c r="U8" s="224"/>
      <c r="V8" s="224"/>
      <c r="W8" s="224"/>
      <c r="X8" s="224"/>
      <c r="Y8" s="224"/>
      <c r="Z8" s="224"/>
      <c r="AA8" s="224"/>
      <c r="AB8" s="224"/>
      <c r="AC8" s="224"/>
      <c r="AE8" s="205" t="s">
        <v>45</v>
      </c>
      <c r="AF8" s="206"/>
      <c r="AG8" s="206"/>
      <c r="AH8" s="206"/>
      <c r="AI8" s="206"/>
      <c r="AJ8" s="206"/>
      <c r="AK8" s="206"/>
      <c r="AL8" s="206"/>
      <c r="AM8" s="206"/>
      <c r="AN8" s="206"/>
      <c r="AO8" s="206"/>
      <c r="AP8" s="207"/>
      <c r="AR8" s="205" t="s">
        <v>212</v>
      </c>
      <c r="AS8" s="206"/>
      <c r="AT8" s="206"/>
      <c r="AU8" s="206"/>
      <c r="AV8" s="206"/>
      <c r="AW8" s="206"/>
      <c r="AX8" s="206"/>
      <c r="AY8" s="206"/>
      <c r="AZ8" s="206"/>
      <c r="BA8" s="206"/>
      <c r="BB8" s="206"/>
      <c r="BC8" s="207"/>
    </row>
    <row r="9" spans="1:56" ht="22.5" hidden="1" customHeight="1" x14ac:dyDescent="0.25">
      <c r="A9" s="202" t="s">
        <v>44</v>
      </c>
      <c r="B9" s="202"/>
      <c r="C9" s="202"/>
      <c r="D9" s="202"/>
      <c r="E9" s="202"/>
      <c r="F9" s="202"/>
      <c r="G9" s="202"/>
      <c r="H9" s="202" t="s">
        <v>45</v>
      </c>
      <c r="I9" s="202"/>
      <c r="J9" s="202"/>
      <c r="K9" s="202"/>
      <c r="L9" s="202"/>
      <c r="M9" s="202"/>
      <c r="N9" s="202"/>
      <c r="O9" s="202"/>
      <c r="P9" s="202"/>
      <c r="Q9" s="202"/>
      <c r="R9" s="202"/>
      <c r="S9" s="202"/>
      <c r="T9" s="202"/>
      <c r="U9" s="202"/>
      <c r="V9" s="202"/>
      <c r="W9" s="202"/>
      <c r="X9" s="202"/>
      <c r="Y9" s="202"/>
      <c r="Z9" s="202"/>
      <c r="AA9" s="31"/>
      <c r="AB9" s="220" t="s">
        <v>46</v>
      </c>
      <c r="AC9" s="220"/>
      <c r="AE9" s="38" t="s">
        <v>200</v>
      </c>
      <c r="AF9" s="38" t="s">
        <v>201</v>
      </c>
      <c r="AG9" s="38" t="s">
        <v>202</v>
      </c>
      <c r="AH9" s="38" t="s">
        <v>203</v>
      </c>
      <c r="AI9" s="38" t="s">
        <v>204</v>
      </c>
      <c r="AJ9" s="38" t="s">
        <v>205</v>
      </c>
      <c r="AK9" s="38" t="s">
        <v>206</v>
      </c>
      <c r="AL9" s="38" t="s">
        <v>207</v>
      </c>
      <c r="AM9" s="38" t="s">
        <v>211</v>
      </c>
      <c r="AN9" s="38" t="s">
        <v>208</v>
      </c>
      <c r="AO9" s="38" t="s">
        <v>209</v>
      </c>
      <c r="AP9" s="38" t="s">
        <v>210</v>
      </c>
      <c r="AR9" s="38" t="s">
        <v>200</v>
      </c>
      <c r="AS9" s="38" t="s">
        <v>201</v>
      </c>
      <c r="AT9" s="38" t="s">
        <v>202</v>
      </c>
      <c r="AU9" s="38" t="s">
        <v>203</v>
      </c>
      <c r="AV9" s="38" t="s">
        <v>204</v>
      </c>
      <c r="AW9" s="38" t="s">
        <v>205</v>
      </c>
      <c r="AX9" s="38" t="s">
        <v>206</v>
      </c>
      <c r="AY9" s="38" t="s">
        <v>207</v>
      </c>
      <c r="AZ9" s="38" t="s">
        <v>211</v>
      </c>
      <c r="BA9" s="38" t="s">
        <v>208</v>
      </c>
      <c r="BB9" s="38" t="s">
        <v>209</v>
      </c>
      <c r="BC9" s="38" t="s">
        <v>210</v>
      </c>
    </row>
    <row r="10" spans="1:56" ht="21.75" customHeight="1" x14ac:dyDescent="0.3">
      <c r="A10" s="199" t="s">
        <v>390</v>
      </c>
      <c r="B10" s="200"/>
      <c r="C10" s="201"/>
      <c r="D10" s="201"/>
      <c r="E10" s="200"/>
      <c r="F10" s="200"/>
      <c r="G10" s="201"/>
      <c r="H10" s="201"/>
      <c r="I10" s="201"/>
      <c r="J10" s="200"/>
      <c r="K10" s="200"/>
      <c r="L10" s="200"/>
      <c r="M10" s="200"/>
      <c r="N10" s="200"/>
      <c r="O10" s="200"/>
      <c r="P10" s="200"/>
      <c r="Q10" s="200"/>
      <c r="R10" s="200"/>
      <c r="S10" s="200"/>
      <c r="T10" s="200"/>
      <c r="U10" s="201"/>
      <c r="V10" s="200"/>
      <c r="W10" s="200"/>
      <c r="X10" s="200"/>
      <c r="Y10" s="201"/>
      <c r="Z10" s="201"/>
      <c r="AA10" s="201"/>
      <c r="AB10" s="201"/>
      <c r="AC10" s="201"/>
      <c r="AD10" s="95"/>
      <c r="AE10" s="93"/>
      <c r="AF10" s="93"/>
      <c r="AG10" s="94"/>
      <c r="AH10" s="38"/>
      <c r="AI10" s="38"/>
      <c r="AJ10" s="38"/>
      <c r="AK10" s="38"/>
      <c r="AL10" s="38"/>
      <c r="AM10" s="38"/>
      <c r="AN10" s="38"/>
      <c r="AO10" s="38"/>
      <c r="AP10" s="38"/>
      <c r="AR10" s="38"/>
      <c r="AS10" s="38"/>
      <c r="AT10" s="38"/>
      <c r="AU10" s="38"/>
      <c r="AV10" s="38"/>
      <c r="AW10" s="38"/>
      <c r="AX10" s="38"/>
      <c r="AY10" s="38"/>
      <c r="AZ10" s="38"/>
      <c r="BA10" s="38"/>
      <c r="BB10" s="38"/>
      <c r="BC10" s="38"/>
    </row>
    <row r="11" spans="1:56" ht="33" customHeight="1" x14ac:dyDescent="0.3">
      <c r="A11" s="209" t="s">
        <v>488</v>
      </c>
      <c r="B11" s="210"/>
      <c r="C11" s="211"/>
      <c r="D11" s="211"/>
      <c r="E11" s="210"/>
      <c r="F11" s="210"/>
      <c r="G11" s="211"/>
      <c r="H11" s="212"/>
      <c r="I11" s="210"/>
      <c r="J11" s="210"/>
      <c r="K11" s="210"/>
      <c r="L11" s="210"/>
      <c r="M11" s="210"/>
      <c r="N11" s="210"/>
      <c r="O11" s="210"/>
      <c r="P11" s="210"/>
      <c r="Q11" s="210"/>
      <c r="R11" s="210"/>
      <c r="S11" s="210"/>
      <c r="T11" s="210"/>
      <c r="U11" s="212"/>
      <c r="V11" s="211"/>
      <c r="W11" s="211"/>
      <c r="X11" s="213"/>
      <c r="Y11" s="211"/>
      <c r="Z11" s="211"/>
      <c r="AA11" s="211"/>
      <c r="AB11" s="211"/>
      <c r="AC11" s="211"/>
      <c r="AE11" s="38"/>
      <c r="AF11" s="38"/>
      <c r="AG11" s="38"/>
      <c r="AH11" s="38"/>
      <c r="AI11" s="38"/>
      <c r="AJ11" s="38"/>
      <c r="AK11" s="38"/>
      <c r="AL11" s="38"/>
      <c r="AM11" s="38"/>
      <c r="AN11" s="38"/>
      <c r="AO11" s="38"/>
      <c r="AP11" s="38"/>
      <c r="AR11" s="38"/>
      <c r="AS11" s="38"/>
      <c r="AT11" s="38"/>
      <c r="AU11" s="38"/>
      <c r="AV11" s="38"/>
      <c r="AW11" s="38"/>
      <c r="AX11" s="38"/>
      <c r="AY11" s="38"/>
      <c r="AZ11" s="38"/>
      <c r="BA11" s="38"/>
      <c r="BB11" s="38"/>
      <c r="BC11" s="38"/>
    </row>
    <row r="12" spans="1:56" ht="67.150000000000006" customHeight="1" x14ac:dyDescent="0.25">
      <c r="A12" s="162" t="s">
        <v>47</v>
      </c>
      <c r="B12" s="10" t="s">
        <v>48</v>
      </c>
      <c r="C12" s="162" t="s">
        <v>49</v>
      </c>
      <c r="D12" s="162" t="s">
        <v>50</v>
      </c>
      <c r="E12" s="9" t="s">
        <v>51</v>
      </c>
      <c r="F12" s="9" t="s">
        <v>52</v>
      </c>
      <c r="G12" s="162" t="s">
        <v>53</v>
      </c>
      <c r="H12" s="163" t="s">
        <v>54</v>
      </c>
      <c r="I12" s="9" t="s">
        <v>55</v>
      </c>
      <c r="J12" s="10" t="s">
        <v>228</v>
      </c>
      <c r="K12" s="10" t="s">
        <v>229</v>
      </c>
      <c r="L12" s="10" t="s">
        <v>230</v>
      </c>
      <c r="M12" s="10" t="s">
        <v>231</v>
      </c>
      <c r="N12" s="10" t="s">
        <v>232</v>
      </c>
      <c r="O12" s="10" t="s">
        <v>233</v>
      </c>
      <c r="P12" s="10" t="s">
        <v>234</v>
      </c>
      <c r="Q12" s="10" t="s">
        <v>235</v>
      </c>
      <c r="R12" s="10" t="s">
        <v>236</v>
      </c>
      <c r="S12" s="10" t="s">
        <v>237</v>
      </c>
      <c r="T12" s="10" t="s">
        <v>238</v>
      </c>
      <c r="U12" s="164" t="s">
        <v>239</v>
      </c>
      <c r="V12" s="165" t="s">
        <v>56</v>
      </c>
      <c r="W12" s="165" t="s">
        <v>57</v>
      </c>
      <c r="X12" s="96" t="s">
        <v>58</v>
      </c>
      <c r="Y12" s="162" t="s">
        <v>59</v>
      </c>
      <c r="Z12" s="162" t="s">
        <v>60</v>
      </c>
      <c r="AA12" s="183" t="s">
        <v>161</v>
      </c>
      <c r="AB12" s="166" t="s">
        <v>61</v>
      </c>
      <c r="AC12" s="162" t="s">
        <v>62</v>
      </c>
      <c r="AE12" s="40">
        <v>43497</v>
      </c>
      <c r="AF12" s="40">
        <v>43525</v>
      </c>
      <c r="AG12" s="40">
        <v>43556</v>
      </c>
      <c r="AH12" s="40">
        <v>43586</v>
      </c>
      <c r="AI12" s="40">
        <v>43617</v>
      </c>
      <c r="AJ12" s="40">
        <v>43647</v>
      </c>
      <c r="AK12" s="40">
        <v>43678</v>
      </c>
      <c r="AL12" s="40">
        <v>43709</v>
      </c>
      <c r="AM12" s="40">
        <v>43739</v>
      </c>
      <c r="AN12" s="40">
        <v>43770</v>
      </c>
      <c r="AO12" s="40">
        <v>43800</v>
      </c>
      <c r="AP12" s="40">
        <v>43831</v>
      </c>
      <c r="AR12" s="40">
        <v>43497</v>
      </c>
      <c r="AS12" s="40">
        <v>43525</v>
      </c>
      <c r="AT12" s="40">
        <v>43556</v>
      </c>
      <c r="AU12" s="40">
        <v>43586</v>
      </c>
      <c r="AV12" s="40">
        <v>43617</v>
      </c>
      <c r="AW12" s="40">
        <v>43647</v>
      </c>
      <c r="AX12" s="40">
        <v>43678</v>
      </c>
      <c r="AY12" s="40">
        <v>43709</v>
      </c>
      <c r="AZ12" s="40">
        <v>43739</v>
      </c>
      <c r="BA12" s="40">
        <v>43770</v>
      </c>
      <c r="BB12" s="40">
        <v>43800</v>
      </c>
      <c r="BC12" s="40">
        <v>43831</v>
      </c>
    </row>
    <row r="13" spans="1:56" ht="81" customHeight="1" x14ac:dyDescent="0.25">
      <c r="A13" s="97">
        <v>1</v>
      </c>
      <c r="B13" s="98"/>
      <c r="C13" s="112" t="s">
        <v>3</v>
      </c>
      <c r="D13" s="106" t="s">
        <v>154</v>
      </c>
      <c r="E13" s="117" t="s">
        <v>156</v>
      </c>
      <c r="F13" s="106" t="s">
        <v>83</v>
      </c>
      <c r="G13" s="106" t="s">
        <v>246</v>
      </c>
      <c r="H13" s="97" t="s">
        <v>11</v>
      </c>
      <c r="I13" s="114" t="s">
        <v>255</v>
      </c>
      <c r="J13" s="115" t="str">
        <f t="shared" ref="J13:J36" si="0">+$D13&amp;AE13</f>
        <v>Ejecutar el 100% de las actividades programadas para el equipo de mejoramiento</v>
      </c>
      <c r="K13" s="115" t="str">
        <f t="shared" ref="K13:K36" si="1">+$D13&amp;AF13</f>
        <v>Ejecutar el 100% de las actividades programadas para el equipo de mejoramiento</v>
      </c>
      <c r="L13" s="115" t="str">
        <f t="shared" ref="L13:L36" si="2">+$D13&amp;AG13</f>
        <v>Ejecutar el 100% de las actividades programadas para el equipo de mejoramiento</v>
      </c>
      <c r="M13" s="115" t="str">
        <f t="shared" ref="M13:M36" si="3">+$D13&amp;AH13</f>
        <v>Ejecutar el 100% de las actividades programadas para el equipo de mejoramiento</v>
      </c>
      <c r="N13" s="115" t="str">
        <f t="shared" ref="N13:N36" si="4">+$D13&amp;AI13</f>
        <v>Ejecutar el 100% de las actividades programadas para el equipo de mejoramiento</v>
      </c>
      <c r="O13" s="115" t="str">
        <f t="shared" ref="O13:O36" si="5">+$D13&amp;AJ13</f>
        <v>Ejecutar el 100% de las actividades programadas para el equipo de mejoramiento</v>
      </c>
      <c r="P13" s="115" t="str">
        <f t="shared" ref="P13:P36" si="6">+$D13&amp;AK13</f>
        <v>Ejecutar el 100% de las actividades programadas para el equipo de mejoramiento</v>
      </c>
      <c r="Q13" s="115" t="str">
        <f t="shared" ref="Q13:Q36" si="7">+$D13&amp;AL13</f>
        <v>Ejecutar el 100% de las actividades programadas para el equipo de mejoramiento</v>
      </c>
      <c r="R13" s="115" t="str">
        <f t="shared" ref="R13:R36" si="8">+$D13&amp;AM13</f>
        <v>Ejecutar el 100% de las actividades programadas para el equipo de mejoramiento</v>
      </c>
      <c r="S13" s="115" t="str">
        <f t="shared" ref="S13:S36" si="9">+$D13&amp;AN13</f>
        <v>Ejecutar el 100% de las actividades programadas para el equipo de mejoramiento</v>
      </c>
      <c r="T13" s="115" t="str">
        <f t="shared" ref="T13:T36" si="10">+$D13&amp;AO13</f>
        <v>Ejecutar el 100% de las actividades programadas para el equipo de mejoramiento</v>
      </c>
      <c r="U13" s="115" t="str">
        <f t="shared" ref="U13:U36" si="11">+$D13&amp;AP13</f>
        <v>Ejecutar el 100% de las actividades programadas para el equipo de mejoramiento</v>
      </c>
      <c r="V13" s="116">
        <v>0</v>
      </c>
      <c r="W13" s="116">
        <v>0</v>
      </c>
      <c r="X13" s="100" t="s">
        <v>270</v>
      </c>
      <c r="Y13" s="112" t="s">
        <v>327</v>
      </c>
      <c r="Z13" s="184">
        <v>43585</v>
      </c>
      <c r="AA13" s="185"/>
      <c r="AB13" s="33" t="s">
        <v>405</v>
      </c>
      <c r="AC13" s="101" t="str">
        <f>+IF(OR(AA13="",W13=""),"",IFERROR(W13/V13,""))</f>
        <v/>
      </c>
      <c r="AE13" s="43" t="str">
        <f t="shared" ref="AE13:AE36" si="12">+IF(OR(V13="",V13=0,Z13=""),"",IF(ABS(Z13)&lt;ABS($AE$12),1,0))</f>
        <v/>
      </c>
      <c r="AF13" s="43" t="str">
        <f t="shared" ref="AF13:AF36" si="13">+IF(OR(V13="",V13=0,Z13=""),"",IF(AND(ABS(Z13)&lt;ABS($AF$12),ABS(Z13)&gt;=ABS($AE$12)),1,0))</f>
        <v/>
      </c>
      <c r="AG13" s="43" t="str">
        <f t="shared" ref="AG13:AG36" si="14">+IF(OR(V13="",V13=0,Z13=""),"",IF(AND(ABS(Z13)&lt;ABS($AG$12),ABS(Z13)&gt;=ABS($AF$12)),1,0))</f>
        <v/>
      </c>
      <c r="AH13" s="43" t="str">
        <f t="shared" ref="AH13:AH36" si="15">+IF(OR(V13="",V13=0,Z13=""),"",IF(AND(ABS(Z13)&lt;ABS($AH$12),ABS(Z13)&gt;=ABS($AG$12)),1,0))</f>
        <v/>
      </c>
      <c r="AI13" s="43" t="str">
        <f t="shared" ref="AI13:AI36" si="16">+IF(OR(V13="",V13=0,Z13=""),"",IF(AND(ABS(Z13)&lt;ABS($AI$12),ABS(Z13)&gt;=ABS($AH$12)),1,0))</f>
        <v/>
      </c>
      <c r="AJ13" s="43" t="str">
        <f t="shared" ref="AJ13:AJ36" si="17">+IF(OR(V13="",V13=0,Z13=""),"",IF(AND(ABS(Z13)&lt;ABS($AJ$12),ABS(Z13)&gt;=ABS($AI$12)),1,0))</f>
        <v/>
      </c>
      <c r="AK13" s="43" t="str">
        <f t="shared" ref="AK13:AK36" si="18">+IF(OR(V13="",V13=0,Z13=""),"",IF(AND(ABS(Z13)&lt;ABS($AK$12),ABS(Z13)&gt;=ABS($AJ$12)),1,0))</f>
        <v/>
      </c>
      <c r="AL13" s="43" t="str">
        <f t="shared" ref="AL13:AL36" si="19">+IF(OR(V13="",V13=0,Z13=""),"",IF(AND(ABS(Z13)&lt;ABS($AL$12),ABS(Z13)&gt;=ABS($AK$12)),1,0))</f>
        <v/>
      </c>
      <c r="AM13" s="43" t="str">
        <f t="shared" ref="AM13:AM36" si="20">+IF(OR(V13="",V13=0,Z13=""),"",IF(AND(ABS(Z13)&lt;ABS($AM$12),ABS(Z13)&gt;=ABS($AL$12)),1,0))</f>
        <v/>
      </c>
      <c r="AN13" s="43" t="str">
        <f t="shared" ref="AN13:AN36" si="21">+IF(OR(V13="",V13=0,Z13=""),"",IF(AND(ABS(Z13)&lt;ABS($AN$12),ABS(Z13)&gt;=ABS($AM$12)),1,0))</f>
        <v/>
      </c>
      <c r="AO13" s="43" t="str">
        <f t="shared" ref="AO13:AO36" si="22">+IF(OR(V13="",V13=0,Z13=""),"",IF(AND(ABS(Z13)&lt;ABS($AO$12),ABS(Z13)&gt;=ABS($AN$12)),1,0))</f>
        <v/>
      </c>
      <c r="AP13" s="43" t="str">
        <f t="shared" ref="AP13:AP36" si="23">+IF(OR(V13="",V13=0,Z13=""),"",IF(AND(ABS(Z13)&lt;ABS($AP$12),ABS(Z13)&gt;=ABS($AO$12)),1,0))</f>
        <v/>
      </c>
      <c r="AR13" s="43" t="str">
        <f t="shared" ref="AR13:AR36" si="24">+IF(OR(AA13="",W13=""),"",IF(ABS(AA13)&lt;ABS($AR$12),1*AC13,0))</f>
        <v/>
      </c>
      <c r="AS13" s="43" t="str">
        <f t="shared" ref="AS13:AS36" si="25">+IF(OR($AA13="",$W13=""),"",IF(AND(ABS($AA13)&lt;ABS($AS$12),ABS($AA13)&gt;=ABS($AR$12)),1*$AC13,0))</f>
        <v/>
      </c>
      <c r="AT13" s="43" t="str">
        <f t="shared" ref="AT13:AT36" si="26">+IF(OR($AA13="",$W13=""),"",IF(AND(ABS($AA13)&lt;ABS($AT$12),ABS($AA13)&gt;=ABS($AS$12)),1*$AC13,0))</f>
        <v/>
      </c>
      <c r="AU13" s="43" t="str">
        <f t="shared" ref="AU13:AU36" si="27">+IF(OR($AA13="",$W13=""),"",IF(AND(ABS($AA13)&lt;ABS($AU$12),ABS($AA13)&gt;=ABS($AT$12)),1*$AC13,0))</f>
        <v/>
      </c>
      <c r="AV13" s="43" t="str">
        <f t="shared" ref="AV13:AV36" si="28">+IF(OR($AA13="",$W13=""),"",IF(AND(ABS($AA13)&lt;ABS($AV$12),ABS($AA13)&gt;=ABS($AU$12)),1*$AC13,0))</f>
        <v/>
      </c>
      <c r="AW13" s="43" t="str">
        <f t="shared" ref="AW13:AW36" si="29">+IF(OR($AA13="",$W13=""),"",IF(AND(ABS($AA13)&lt;ABS($AW$12),ABS($AA13)&gt;=ABS($AV$12)),1*$AC13,0))</f>
        <v/>
      </c>
      <c r="AX13" s="43" t="str">
        <f t="shared" ref="AX13:AX36" si="30">+IF(OR($AA13="",$W13=""),"",IF(AND(ABS($AA13)&lt;ABS($AX$12),ABS($AA13)&gt;=ABS($AW$12)),1*$AC13,0))</f>
        <v/>
      </c>
      <c r="AY13" s="43" t="str">
        <f t="shared" ref="AY13:AY36" si="31">+IF(OR($AA13="",$W13=""),"",IF(AND(ABS($AA13)&lt;ABS($AY$12),ABS($AA13)&gt;=ABS($AX$12)),1*$AC13,0))</f>
        <v/>
      </c>
      <c r="AZ13" s="43" t="str">
        <f t="shared" ref="AZ13:AZ36" si="32">+IF(OR($AA13="",$W13=""),"",IF(AND(ABS($AA13)&lt;ABS($AZ$12),ABS($AA13)&gt;=ABS($AY$12)),1*$AC13,0))</f>
        <v/>
      </c>
      <c r="BA13" s="43" t="str">
        <f t="shared" ref="BA13:BA36" si="33">+IF(OR($AA13="",$W13=""),"",IF(AND(ABS($AA13)&lt;ABS($BA$12),ABS($AA13)&gt;=ABS($AZ$12)),1*$AC13,0))</f>
        <v/>
      </c>
      <c r="BB13" s="43" t="str">
        <f t="shared" ref="BB13:BB36" si="34">+IF(OR($AA13="",$W13=""),"",IF(AND(ABS($AA13)&lt;ABS($BB$12),ABS($AA13)&gt;=ABS($BA$12)),1*$AC13,0))</f>
        <v/>
      </c>
      <c r="BC13" s="43" t="str">
        <f t="shared" ref="BC13:BC36" si="35">+IF(OR($AA13="",$W13=""),"",IF(AND(ABS($AA13)&lt;ABS($BC$12),ABS($AA13)&gt;=ABS($BB$12)),1*$AC13,0))</f>
        <v/>
      </c>
      <c r="BD13" s="3">
        <f t="shared" ref="BD13:BD36" si="36">+SUM(AR13:BC13)</f>
        <v>0</v>
      </c>
    </row>
    <row r="14" spans="1:56" ht="156" customHeight="1" x14ac:dyDescent="0.25">
      <c r="A14" s="97">
        <f>+A13+1</f>
        <v>2</v>
      </c>
      <c r="B14" s="98"/>
      <c r="C14" s="112" t="s">
        <v>3</v>
      </c>
      <c r="D14" s="106" t="s">
        <v>154</v>
      </c>
      <c r="E14" s="117" t="s">
        <v>156</v>
      </c>
      <c r="F14" s="106" t="s">
        <v>83</v>
      </c>
      <c r="G14" s="106" t="s">
        <v>247</v>
      </c>
      <c r="H14" s="97" t="s">
        <v>11</v>
      </c>
      <c r="I14" s="114" t="s">
        <v>255</v>
      </c>
      <c r="J14" s="115" t="str">
        <f t="shared" si="0"/>
        <v>Ejecutar el 100% de las actividades programadas para el equipo de mejoramiento0</v>
      </c>
      <c r="K14" s="115" t="str">
        <f t="shared" si="1"/>
        <v>Ejecutar el 100% de las actividades programadas para el equipo de mejoramiento0</v>
      </c>
      <c r="L14" s="115" t="str">
        <f t="shared" si="2"/>
        <v>Ejecutar el 100% de las actividades programadas para el equipo de mejoramiento0</v>
      </c>
      <c r="M14" s="115" t="str">
        <f t="shared" si="3"/>
        <v>Ejecutar el 100% de las actividades programadas para el equipo de mejoramiento0</v>
      </c>
      <c r="N14" s="115" t="str">
        <f t="shared" si="4"/>
        <v>Ejecutar el 100% de las actividades programadas para el equipo de mejoramiento1</v>
      </c>
      <c r="O14" s="115" t="str">
        <f t="shared" si="5"/>
        <v>Ejecutar el 100% de las actividades programadas para el equipo de mejoramiento0</v>
      </c>
      <c r="P14" s="115" t="str">
        <f t="shared" si="6"/>
        <v>Ejecutar el 100% de las actividades programadas para el equipo de mejoramiento0</v>
      </c>
      <c r="Q14" s="115" t="str">
        <f t="shared" si="7"/>
        <v>Ejecutar el 100% de las actividades programadas para el equipo de mejoramiento0</v>
      </c>
      <c r="R14" s="115" t="str">
        <f t="shared" si="8"/>
        <v>Ejecutar el 100% de las actividades programadas para el equipo de mejoramiento0</v>
      </c>
      <c r="S14" s="115" t="str">
        <f t="shared" si="9"/>
        <v>Ejecutar el 100% de las actividades programadas para el equipo de mejoramiento0</v>
      </c>
      <c r="T14" s="115" t="str">
        <f t="shared" si="10"/>
        <v>Ejecutar el 100% de las actividades programadas para el equipo de mejoramiento0</v>
      </c>
      <c r="U14" s="115" t="str">
        <f t="shared" si="11"/>
        <v>Ejecutar el 100% de las actividades programadas para el equipo de mejoramiento0</v>
      </c>
      <c r="V14" s="116">
        <v>3</v>
      </c>
      <c r="W14" s="116">
        <v>3</v>
      </c>
      <c r="X14" s="100" t="s">
        <v>270</v>
      </c>
      <c r="Y14" s="112" t="s">
        <v>327</v>
      </c>
      <c r="Z14" s="184">
        <v>43616</v>
      </c>
      <c r="AA14" s="185">
        <v>43616</v>
      </c>
      <c r="AB14" s="33" t="s">
        <v>411</v>
      </c>
      <c r="AC14" s="101">
        <f t="shared" ref="AC14:AC36" si="37">+IF(OR(AA14="",W14=""),"",IFERROR(W14/V14,""))</f>
        <v>1</v>
      </c>
      <c r="AE14" s="43">
        <f t="shared" si="12"/>
        <v>0</v>
      </c>
      <c r="AF14" s="43">
        <f t="shared" si="13"/>
        <v>0</v>
      </c>
      <c r="AG14" s="43">
        <f t="shared" si="14"/>
        <v>0</v>
      </c>
      <c r="AH14" s="43">
        <f t="shared" si="15"/>
        <v>0</v>
      </c>
      <c r="AI14" s="43">
        <f t="shared" si="16"/>
        <v>1</v>
      </c>
      <c r="AJ14" s="43">
        <f t="shared" si="17"/>
        <v>0</v>
      </c>
      <c r="AK14" s="43">
        <f t="shared" si="18"/>
        <v>0</v>
      </c>
      <c r="AL14" s="43">
        <f t="shared" si="19"/>
        <v>0</v>
      </c>
      <c r="AM14" s="43">
        <f t="shared" si="20"/>
        <v>0</v>
      </c>
      <c r="AN14" s="43">
        <f t="shared" si="21"/>
        <v>0</v>
      </c>
      <c r="AO14" s="43">
        <f t="shared" si="22"/>
        <v>0</v>
      </c>
      <c r="AP14" s="43">
        <f t="shared" si="23"/>
        <v>0</v>
      </c>
      <c r="AR14" s="43">
        <f t="shared" si="24"/>
        <v>0</v>
      </c>
      <c r="AS14" s="43">
        <f t="shared" si="25"/>
        <v>0</v>
      </c>
      <c r="AT14" s="43">
        <f t="shared" si="26"/>
        <v>0</v>
      </c>
      <c r="AU14" s="43">
        <f t="shared" si="27"/>
        <v>0</v>
      </c>
      <c r="AV14" s="43">
        <f t="shared" si="28"/>
        <v>1</v>
      </c>
      <c r="AW14" s="43">
        <f t="shared" si="29"/>
        <v>0</v>
      </c>
      <c r="AX14" s="43">
        <f t="shared" si="30"/>
        <v>0</v>
      </c>
      <c r="AY14" s="43">
        <f t="shared" si="31"/>
        <v>0</v>
      </c>
      <c r="AZ14" s="43">
        <f t="shared" si="32"/>
        <v>0</v>
      </c>
      <c r="BA14" s="43">
        <f t="shared" si="33"/>
        <v>0</v>
      </c>
      <c r="BB14" s="43">
        <f t="shared" si="34"/>
        <v>0</v>
      </c>
      <c r="BC14" s="43">
        <f t="shared" si="35"/>
        <v>0</v>
      </c>
      <c r="BD14" s="3">
        <f t="shared" si="36"/>
        <v>1</v>
      </c>
    </row>
    <row r="15" spans="1:56" ht="81" customHeight="1" x14ac:dyDescent="0.25">
      <c r="A15" s="97">
        <f t="shared" ref="A15:A78" si="38">+A14+1</f>
        <v>3</v>
      </c>
      <c r="B15" s="98"/>
      <c r="C15" s="112" t="s">
        <v>3</v>
      </c>
      <c r="D15" s="106" t="s">
        <v>154</v>
      </c>
      <c r="E15" s="117" t="s">
        <v>156</v>
      </c>
      <c r="F15" s="106" t="s">
        <v>83</v>
      </c>
      <c r="G15" s="106" t="s">
        <v>248</v>
      </c>
      <c r="H15" s="97" t="s">
        <v>11</v>
      </c>
      <c r="I15" s="114" t="s">
        <v>255</v>
      </c>
      <c r="J15" s="115" t="str">
        <f t="shared" si="0"/>
        <v>Ejecutar el 100% de las actividades programadas para el equipo de mejoramiento0</v>
      </c>
      <c r="K15" s="115" t="str">
        <f t="shared" si="1"/>
        <v>Ejecutar el 100% de las actividades programadas para el equipo de mejoramiento0</v>
      </c>
      <c r="L15" s="115" t="str">
        <f t="shared" si="2"/>
        <v>Ejecutar el 100% de las actividades programadas para el equipo de mejoramiento0</v>
      </c>
      <c r="M15" s="115" t="str">
        <f t="shared" si="3"/>
        <v>Ejecutar el 100% de las actividades programadas para el equipo de mejoramiento0</v>
      </c>
      <c r="N15" s="115" t="str">
        <f t="shared" si="4"/>
        <v>Ejecutar el 100% de las actividades programadas para el equipo de mejoramiento0</v>
      </c>
      <c r="O15" s="115" t="str">
        <f t="shared" si="5"/>
        <v>Ejecutar el 100% de las actividades programadas para el equipo de mejoramiento1</v>
      </c>
      <c r="P15" s="115" t="str">
        <f t="shared" si="6"/>
        <v>Ejecutar el 100% de las actividades programadas para el equipo de mejoramiento0</v>
      </c>
      <c r="Q15" s="115" t="str">
        <f t="shared" si="7"/>
        <v>Ejecutar el 100% de las actividades programadas para el equipo de mejoramiento0</v>
      </c>
      <c r="R15" s="115" t="str">
        <f t="shared" si="8"/>
        <v>Ejecutar el 100% de las actividades programadas para el equipo de mejoramiento0</v>
      </c>
      <c r="S15" s="115" t="str">
        <f t="shared" si="9"/>
        <v>Ejecutar el 100% de las actividades programadas para el equipo de mejoramiento0</v>
      </c>
      <c r="T15" s="115" t="str">
        <f t="shared" si="10"/>
        <v>Ejecutar el 100% de las actividades programadas para el equipo de mejoramiento0</v>
      </c>
      <c r="U15" s="115" t="str">
        <f t="shared" si="11"/>
        <v>Ejecutar el 100% de las actividades programadas para el equipo de mejoramiento0</v>
      </c>
      <c r="V15" s="116">
        <v>1</v>
      </c>
      <c r="W15" s="116">
        <v>0</v>
      </c>
      <c r="X15" s="100" t="s">
        <v>270</v>
      </c>
      <c r="Y15" s="112" t="s">
        <v>327</v>
      </c>
      <c r="Z15" s="184">
        <v>43628</v>
      </c>
      <c r="AA15" s="185"/>
      <c r="AB15" s="33" t="s">
        <v>418</v>
      </c>
      <c r="AC15" s="101" t="str">
        <f t="shared" si="37"/>
        <v/>
      </c>
      <c r="AE15" s="43">
        <f t="shared" si="12"/>
        <v>0</v>
      </c>
      <c r="AF15" s="43">
        <f t="shared" si="13"/>
        <v>0</v>
      </c>
      <c r="AG15" s="43">
        <f t="shared" si="14"/>
        <v>0</v>
      </c>
      <c r="AH15" s="43">
        <f t="shared" si="15"/>
        <v>0</v>
      </c>
      <c r="AI15" s="43">
        <f t="shared" si="16"/>
        <v>0</v>
      </c>
      <c r="AJ15" s="43">
        <f t="shared" si="17"/>
        <v>1</v>
      </c>
      <c r="AK15" s="43">
        <f t="shared" si="18"/>
        <v>0</v>
      </c>
      <c r="AL15" s="43">
        <f t="shared" si="19"/>
        <v>0</v>
      </c>
      <c r="AM15" s="43">
        <f t="shared" si="20"/>
        <v>0</v>
      </c>
      <c r="AN15" s="43">
        <f t="shared" si="21"/>
        <v>0</v>
      </c>
      <c r="AO15" s="43">
        <f t="shared" si="22"/>
        <v>0</v>
      </c>
      <c r="AP15" s="43">
        <f t="shared" si="23"/>
        <v>0</v>
      </c>
      <c r="AR15" s="43" t="str">
        <f t="shared" si="24"/>
        <v/>
      </c>
      <c r="AS15" s="43" t="str">
        <f t="shared" si="25"/>
        <v/>
      </c>
      <c r="AT15" s="43" t="str">
        <f t="shared" si="26"/>
        <v/>
      </c>
      <c r="AU15" s="43" t="str">
        <f t="shared" si="27"/>
        <v/>
      </c>
      <c r="AV15" s="43" t="str">
        <f t="shared" si="28"/>
        <v/>
      </c>
      <c r="AW15" s="43" t="str">
        <f t="shared" si="29"/>
        <v/>
      </c>
      <c r="AX15" s="43" t="str">
        <f t="shared" si="30"/>
        <v/>
      </c>
      <c r="AY15" s="43" t="str">
        <f t="shared" si="31"/>
        <v/>
      </c>
      <c r="AZ15" s="43" t="str">
        <f t="shared" si="32"/>
        <v/>
      </c>
      <c r="BA15" s="43" t="str">
        <f t="shared" si="33"/>
        <v/>
      </c>
      <c r="BB15" s="43" t="str">
        <f t="shared" si="34"/>
        <v/>
      </c>
      <c r="BC15" s="43" t="str">
        <f t="shared" si="35"/>
        <v/>
      </c>
      <c r="BD15" s="3">
        <f t="shared" si="36"/>
        <v>0</v>
      </c>
    </row>
    <row r="16" spans="1:56" ht="234.75" customHeight="1" x14ac:dyDescent="0.25">
      <c r="A16" s="140">
        <f t="shared" si="38"/>
        <v>4</v>
      </c>
      <c r="B16" s="98"/>
      <c r="C16" s="141" t="s">
        <v>3</v>
      </c>
      <c r="D16" s="191" t="s">
        <v>154</v>
      </c>
      <c r="E16" s="117" t="s">
        <v>156</v>
      </c>
      <c r="F16" s="106" t="s">
        <v>83</v>
      </c>
      <c r="G16" s="191" t="s">
        <v>249</v>
      </c>
      <c r="H16" s="140" t="s">
        <v>11</v>
      </c>
      <c r="I16" s="114" t="s">
        <v>255</v>
      </c>
      <c r="J16" s="115" t="str">
        <f t="shared" si="0"/>
        <v>Ejecutar el 100% de las actividades programadas para el equipo de mejoramiento0</v>
      </c>
      <c r="K16" s="115" t="str">
        <f t="shared" si="1"/>
        <v>Ejecutar el 100% de las actividades programadas para el equipo de mejoramiento0</v>
      </c>
      <c r="L16" s="115" t="str">
        <f t="shared" si="2"/>
        <v>Ejecutar el 100% de las actividades programadas para el equipo de mejoramiento0</v>
      </c>
      <c r="M16" s="115" t="str">
        <f t="shared" si="3"/>
        <v>Ejecutar el 100% de las actividades programadas para el equipo de mejoramiento0</v>
      </c>
      <c r="N16" s="115" t="str">
        <f t="shared" si="4"/>
        <v>Ejecutar el 100% de las actividades programadas para el equipo de mejoramiento0</v>
      </c>
      <c r="O16" s="115" t="str">
        <f t="shared" si="5"/>
        <v>Ejecutar el 100% de las actividades programadas para el equipo de mejoramiento0</v>
      </c>
      <c r="P16" s="115" t="str">
        <f t="shared" si="6"/>
        <v>Ejecutar el 100% de las actividades programadas para el equipo de mejoramiento1</v>
      </c>
      <c r="Q16" s="115" t="str">
        <f t="shared" si="7"/>
        <v>Ejecutar el 100% de las actividades programadas para el equipo de mejoramiento0</v>
      </c>
      <c r="R16" s="115" t="str">
        <f t="shared" si="8"/>
        <v>Ejecutar el 100% de las actividades programadas para el equipo de mejoramiento0</v>
      </c>
      <c r="S16" s="115" t="str">
        <f t="shared" si="9"/>
        <v>Ejecutar el 100% de las actividades programadas para el equipo de mejoramiento0</v>
      </c>
      <c r="T16" s="115" t="str">
        <f t="shared" si="10"/>
        <v>Ejecutar el 100% de las actividades programadas para el equipo de mejoramiento0</v>
      </c>
      <c r="U16" s="143" t="str">
        <f t="shared" si="11"/>
        <v>Ejecutar el 100% de las actividades programadas para el equipo de mejoramiento0</v>
      </c>
      <c r="V16" s="144">
        <v>5</v>
      </c>
      <c r="W16" s="144">
        <v>5</v>
      </c>
      <c r="X16" s="100" t="s">
        <v>270</v>
      </c>
      <c r="Y16" s="141" t="s">
        <v>327</v>
      </c>
      <c r="Z16" s="188">
        <v>43677</v>
      </c>
      <c r="AA16" s="189">
        <v>43677</v>
      </c>
      <c r="AB16" s="145" t="s">
        <v>450</v>
      </c>
      <c r="AC16" s="146">
        <f t="shared" si="37"/>
        <v>1</v>
      </c>
      <c r="AE16" s="43">
        <f t="shared" si="12"/>
        <v>0</v>
      </c>
      <c r="AF16" s="43">
        <f t="shared" si="13"/>
        <v>0</v>
      </c>
      <c r="AG16" s="43">
        <f t="shared" si="14"/>
        <v>0</v>
      </c>
      <c r="AH16" s="43">
        <f t="shared" si="15"/>
        <v>0</v>
      </c>
      <c r="AI16" s="43">
        <f t="shared" si="16"/>
        <v>0</v>
      </c>
      <c r="AJ16" s="43">
        <f t="shared" si="17"/>
        <v>0</v>
      </c>
      <c r="AK16" s="43">
        <f t="shared" si="18"/>
        <v>1</v>
      </c>
      <c r="AL16" s="43">
        <f t="shared" si="19"/>
        <v>0</v>
      </c>
      <c r="AM16" s="43">
        <f t="shared" si="20"/>
        <v>0</v>
      </c>
      <c r="AN16" s="43">
        <f t="shared" si="21"/>
        <v>0</v>
      </c>
      <c r="AO16" s="43">
        <f t="shared" si="22"/>
        <v>0</v>
      </c>
      <c r="AP16" s="43">
        <f t="shared" si="23"/>
        <v>0</v>
      </c>
      <c r="AR16" s="43">
        <f t="shared" si="24"/>
        <v>0</v>
      </c>
      <c r="AS16" s="43">
        <f t="shared" si="25"/>
        <v>0</v>
      </c>
      <c r="AT16" s="43">
        <f t="shared" si="26"/>
        <v>0</v>
      </c>
      <c r="AU16" s="43">
        <f t="shared" si="27"/>
        <v>0</v>
      </c>
      <c r="AV16" s="43">
        <f t="shared" si="28"/>
        <v>0</v>
      </c>
      <c r="AW16" s="43">
        <f t="shared" si="29"/>
        <v>0</v>
      </c>
      <c r="AX16" s="43">
        <f t="shared" si="30"/>
        <v>1</v>
      </c>
      <c r="AY16" s="43">
        <f t="shared" si="31"/>
        <v>0</v>
      </c>
      <c r="AZ16" s="43">
        <f t="shared" si="32"/>
        <v>0</v>
      </c>
      <c r="BA16" s="43">
        <f t="shared" si="33"/>
        <v>0</v>
      </c>
      <c r="BB16" s="43">
        <f t="shared" si="34"/>
        <v>0</v>
      </c>
      <c r="BC16" s="43">
        <f t="shared" si="35"/>
        <v>0</v>
      </c>
      <c r="BD16" s="3">
        <f t="shared" si="36"/>
        <v>1</v>
      </c>
    </row>
    <row r="17" spans="1:56" ht="409.5" customHeight="1" x14ac:dyDescent="0.25">
      <c r="A17" s="97">
        <f t="shared" si="38"/>
        <v>5</v>
      </c>
      <c r="B17" s="98"/>
      <c r="C17" s="112" t="s">
        <v>3</v>
      </c>
      <c r="D17" s="106" t="s">
        <v>154</v>
      </c>
      <c r="E17" s="117" t="s">
        <v>156</v>
      </c>
      <c r="F17" s="106" t="s">
        <v>83</v>
      </c>
      <c r="G17" s="106" t="s">
        <v>250</v>
      </c>
      <c r="H17" s="97" t="s">
        <v>11</v>
      </c>
      <c r="I17" s="114" t="s">
        <v>255</v>
      </c>
      <c r="J17" s="115" t="str">
        <f t="shared" si="0"/>
        <v>Ejecutar el 100% de las actividades programadas para el equipo de mejoramiento0</v>
      </c>
      <c r="K17" s="115" t="str">
        <f t="shared" si="1"/>
        <v>Ejecutar el 100% de las actividades programadas para el equipo de mejoramiento0</v>
      </c>
      <c r="L17" s="115" t="str">
        <f t="shared" si="2"/>
        <v>Ejecutar el 100% de las actividades programadas para el equipo de mejoramiento0</v>
      </c>
      <c r="M17" s="115" t="str">
        <f t="shared" si="3"/>
        <v>Ejecutar el 100% de las actividades programadas para el equipo de mejoramiento0</v>
      </c>
      <c r="N17" s="115" t="str">
        <f t="shared" si="4"/>
        <v>Ejecutar el 100% de las actividades programadas para el equipo de mejoramiento0</v>
      </c>
      <c r="O17" s="115" t="str">
        <f t="shared" si="5"/>
        <v>Ejecutar el 100% de las actividades programadas para el equipo de mejoramiento0</v>
      </c>
      <c r="P17" s="115" t="str">
        <f t="shared" si="6"/>
        <v>Ejecutar el 100% de las actividades programadas para el equipo de mejoramiento0</v>
      </c>
      <c r="Q17" s="115" t="str">
        <f t="shared" si="7"/>
        <v>Ejecutar el 100% de las actividades programadas para el equipo de mejoramiento1</v>
      </c>
      <c r="R17" s="115" t="str">
        <f t="shared" si="8"/>
        <v>Ejecutar el 100% de las actividades programadas para el equipo de mejoramiento0</v>
      </c>
      <c r="S17" s="115" t="str">
        <f t="shared" si="9"/>
        <v>Ejecutar el 100% de las actividades programadas para el equipo de mejoramiento0</v>
      </c>
      <c r="T17" s="115" t="str">
        <f t="shared" si="10"/>
        <v>Ejecutar el 100% de las actividades programadas para el equipo de mejoramiento0</v>
      </c>
      <c r="U17" s="115" t="str">
        <f t="shared" si="11"/>
        <v>Ejecutar el 100% de las actividades programadas para el equipo de mejoramiento0</v>
      </c>
      <c r="V17" s="116">
        <v>8</v>
      </c>
      <c r="W17" s="116">
        <v>8</v>
      </c>
      <c r="X17" s="100" t="s">
        <v>270</v>
      </c>
      <c r="Y17" s="112" t="s">
        <v>327</v>
      </c>
      <c r="Z17" s="184">
        <v>43707</v>
      </c>
      <c r="AA17" s="185">
        <v>43707</v>
      </c>
      <c r="AB17" s="171" t="s">
        <v>451</v>
      </c>
      <c r="AC17" s="101">
        <f t="shared" si="37"/>
        <v>1</v>
      </c>
      <c r="AE17" s="43">
        <f t="shared" si="12"/>
        <v>0</v>
      </c>
      <c r="AF17" s="43">
        <f t="shared" si="13"/>
        <v>0</v>
      </c>
      <c r="AG17" s="43">
        <f t="shared" si="14"/>
        <v>0</v>
      </c>
      <c r="AH17" s="43">
        <f t="shared" si="15"/>
        <v>0</v>
      </c>
      <c r="AI17" s="43">
        <f t="shared" si="16"/>
        <v>0</v>
      </c>
      <c r="AJ17" s="43">
        <f t="shared" si="17"/>
        <v>0</v>
      </c>
      <c r="AK17" s="43">
        <f t="shared" si="18"/>
        <v>0</v>
      </c>
      <c r="AL17" s="43">
        <f t="shared" si="19"/>
        <v>1</v>
      </c>
      <c r="AM17" s="43">
        <f t="shared" si="20"/>
        <v>0</v>
      </c>
      <c r="AN17" s="43">
        <f t="shared" si="21"/>
        <v>0</v>
      </c>
      <c r="AO17" s="43">
        <f t="shared" si="22"/>
        <v>0</v>
      </c>
      <c r="AP17" s="43">
        <f t="shared" si="23"/>
        <v>0</v>
      </c>
      <c r="AR17" s="43">
        <f t="shared" si="24"/>
        <v>0</v>
      </c>
      <c r="AS17" s="43">
        <f t="shared" si="25"/>
        <v>0</v>
      </c>
      <c r="AT17" s="43">
        <f t="shared" si="26"/>
        <v>0</v>
      </c>
      <c r="AU17" s="43">
        <f t="shared" si="27"/>
        <v>0</v>
      </c>
      <c r="AV17" s="43">
        <f t="shared" si="28"/>
        <v>0</v>
      </c>
      <c r="AW17" s="43">
        <f t="shared" si="29"/>
        <v>0</v>
      </c>
      <c r="AX17" s="43">
        <f t="shared" si="30"/>
        <v>0</v>
      </c>
      <c r="AY17" s="43">
        <f t="shared" si="31"/>
        <v>1</v>
      </c>
      <c r="AZ17" s="43">
        <f t="shared" si="32"/>
        <v>0</v>
      </c>
      <c r="BA17" s="43">
        <f t="shared" si="33"/>
        <v>0</v>
      </c>
      <c r="BB17" s="43">
        <f t="shared" si="34"/>
        <v>0</v>
      </c>
      <c r="BC17" s="43">
        <f t="shared" si="35"/>
        <v>0</v>
      </c>
      <c r="BD17" s="3">
        <f t="shared" si="36"/>
        <v>1</v>
      </c>
    </row>
    <row r="18" spans="1:56" ht="81" customHeight="1" x14ac:dyDescent="0.25">
      <c r="A18" s="97">
        <f t="shared" si="38"/>
        <v>6</v>
      </c>
      <c r="B18" s="98"/>
      <c r="C18" s="112" t="s">
        <v>3</v>
      </c>
      <c r="D18" s="106" t="s">
        <v>154</v>
      </c>
      <c r="E18" s="117" t="s">
        <v>156</v>
      </c>
      <c r="F18" s="106" t="s">
        <v>83</v>
      </c>
      <c r="G18" s="106" t="s">
        <v>251</v>
      </c>
      <c r="H18" s="97" t="s">
        <v>11</v>
      </c>
      <c r="I18" s="114" t="s">
        <v>255</v>
      </c>
      <c r="J18" s="115" t="str">
        <f t="shared" si="0"/>
        <v>Ejecutar el 100% de las actividades programadas para el equipo de mejoramiento</v>
      </c>
      <c r="K18" s="115" t="str">
        <f t="shared" si="1"/>
        <v>Ejecutar el 100% de las actividades programadas para el equipo de mejoramiento</v>
      </c>
      <c r="L18" s="115" t="str">
        <f t="shared" si="2"/>
        <v>Ejecutar el 100% de las actividades programadas para el equipo de mejoramiento</v>
      </c>
      <c r="M18" s="115" t="str">
        <f t="shared" si="3"/>
        <v>Ejecutar el 100% de las actividades programadas para el equipo de mejoramiento</v>
      </c>
      <c r="N18" s="115" t="str">
        <f t="shared" si="4"/>
        <v>Ejecutar el 100% de las actividades programadas para el equipo de mejoramiento</v>
      </c>
      <c r="O18" s="115" t="str">
        <f t="shared" si="5"/>
        <v>Ejecutar el 100% de las actividades programadas para el equipo de mejoramiento</v>
      </c>
      <c r="P18" s="115" t="str">
        <f t="shared" si="6"/>
        <v>Ejecutar el 100% de las actividades programadas para el equipo de mejoramiento</v>
      </c>
      <c r="Q18" s="115" t="str">
        <f t="shared" si="7"/>
        <v>Ejecutar el 100% de las actividades programadas para el equipo de mejoramiento</v>
      </c>
      <c r="R18" s="115" t="str">
        <f t="shared" si="8"/>
        <v>Ejecutar el 100% de las actividades programadas para el equipo de mejoramiento</v>
      </c>
      <c r="S18" s="115" t="str">
        <f t="shared" si="9"/>
        <v>Ejecutar el 100% de las actividades programadas para el equipo de mejoramiento</v>
      </c>
      <c r="T18" s="115" t="str">
        <f t="shared" si="10"/>
        <v>Ejecutar el 100% de las actividades programadas para el equipo de mejoramiento</v>
      </c>
      <c r="U18" s="115" t="str">
        <f t="shared" si="11"/>
        <v>Ejecutar el 100% de las actividades programadas para el equipo de mejoramiento</v>
      </c>
      <c r="V18" s="116">
        <v>0</v>
      </c>
      <c r="W18" s="116">
        <v>0</v>
      </c>
      <c r="X18" s="100" t="s">
        <v>270</v>
      </c>
      <c r="Y18" s="112" t="s">
        <v>327</v>
      </c>
      <c r="Z18" s="184">
        <v>43738</v>
      </c>
      <c r="AA18" s="185"/>
      <c r="AB18" s="171" t="s">
        <v>452</v>
      </c>
      <c r="AC18" s="101" t="str">
        <f t="shared" si="37"/>
        <v/>
      </c>
      <c r="AE18" s="43" t="str">
        <f t="shared" si="12"/>
        <v/>
      </c>
      <c r="AF18" s="43" t="str">
        <f t="shared" si="13"/>
        <v/>
      </c>
      <c r="AG18" s="43" t="str">
        <f t="shared" si="14"/>
        <v/>
      </c>
      <c r="AH18" s="43" t="str">
        <f t="shared" si="15"/>
        <v/>
      </c>
      <c r="AI18" s="43" t="str">
        <f t="shared" si="16"/>
        <v/>
      </c>
      <c r="AJ18" s="43" t="str">
        <f t="shared" si="17"/>
        <v/>
      </c>
      <c r="AK18" s="43" t="str">
        <f t="shared" si="18"/>
        <v/>
      </c>
      <c r="AL18" s="43" t="str">
        <f t="shared" si="19"/>
        <v/>
      </c>
      <c r="AM18" s="43" t="str">
        <f t="shared" si="20"/>
        <v/>
      </c>
      <c r="AN18" s="43" t="str">
        <f t="shared" si="21"/>
        <v/>
      </c>
      <c r="AO18" s="43" t="str">
        <f t="shared" si="22"/>
        <v/>
      </c>
      <c r="AP18" s="43" t="str">
        <f t="shared" si="23"/>
        <v/>
      </c>
      <c r="AR18" s="43" t="str">
        <f t="shared" si="24"/>
        <v/>
      </c>
      <c r="AS18" s="43" t="str">
        <f t="shared" si="25"/>
        <v/>
      </c>
      <c r="AT18" s="43" t="str">
        <f t="shared" si="26"/>
        <v/>
      </c>
      <c r="AU18" s="43" t="str">
        <f t="shared" si="27"/>
        <v/>
      </c>
      <c r="AV18" s="43" t="str">
        <f t="shared" si="28"/>
        <v/>
      </c>
      <c r="AW18" s="43" t="str">
        <f t="shared" si="29"/>
        <v/>
      </c>
      <c r="AX18" s="43" t="str">
        <f t="shared" si="30"/>
        <v/>
      </c>
      <c r="AY18" s="43" t="str">
        <f t="shared" si="31"/>
        <v/>
      </c>
      <c r="AZ18" s="43" t="str">
        <f t="shared" si="32"/>
        <v/>
      </c>
      <c r="BA18" s="43" t="str">
        <f t="shared" si="33"/>
        <v/>
      </c>
      <c r="BB18" s="43" t="str">
        <f t="shared" si="34"/>
        <v/>
      </c>
      <c r="BC18" s="43" t="str">
        <f t="shared" si="35"/>
        <v/>
      </c>
      <c r="BD18" s="3">
        <f t="shared" si="36"/>
        <v>0</v>
      </c>
    </row>
    <row r="19" spans="1:56" ht="81" customHeight="1" x14ac:dyDescent="0.25">
      <c r="A19" s="97">
        <f t="shared" si="38"/>
        <v>7</v>
      </c>
      <c r="B19" s="98"/>
      <c r="C19" s="112" t="s">
        <v>3</v>
      </c>
      <c r="D19" s="106" t="s">
        <v>154</v>
      </c>
      <c r="E19" s="117" t="s">
        <v>156</v>
      </c>
      <c r="F19" s="106" t="s">
        <v>83</v>
      </c>
      <c r="G19" s="106" t="s">
        <v>252</v>
      </c>
      <c r="H19" s="97" t="s">
        <v>11</v>
      </c>
      <c r="I19" s="114" t="s">
        <v>255</v>
      </c>
      <c r="J19" s="115" t="str">
        <f t="shared" si="0"/>
        <v>Ejecutar el 100% de las actividades programadas para el equipo de mejoramiento</v>
      </c>
      <c r="K19" s="115" t="str">
        <f t="shared" si="1"/>
        <v>Ejecutar el 100% de las actividades programadas para el equipo de mejoramiento</v>
      </c>
      <c r="L19" s="115" t="str">
        <f t="shared" si="2"/>
        <v>Ejecutar el 100% de las actividades programadas para el equipo de mejoramiento</v>
      </c>
      <c r="M19" s="115" t="str">
        <f t="shared" si="3"/>
        <v>Ejecutar el 100% de las actividades programadas para el equipo de mejoramiento</v>
      </c>
      <c r="N19" s="115" t="str">
        <f t="shared" si="4"/>
        <v>Ejecutar el 100% de las actividades programadas para el equipo de mejoramiento</v>
      </c>
      <c r="O19" s="115" t="str">
        <f t="shared" si="5"/>
        <v>Ejecutar el 100% de las actividades programadas para el equipo de mejoramiento</v>
      </c>
      <c r="P19" s="115" t="str">
        <f t="shared" si="6"/>
        <v>Ejecutar el 100% de las actividades programadas para el equipo de mejoramiento</v>
      </c>
      <c r="Q19" s="115" t="str">
        <f t="shared" si="7"/>
        <v>Ejecutar el 100% de las actividades programadas para el equipo de mejoramiento</v>
      </c>
      <c r="R19" s="115" t="str">
        <f t="shared" si="8"/>
        <v>Ejecutar el 100% de las actividades programadas para el equipo de mejoramiento</v>
      </c>
      <c r="S19" s="115" t="str">
        <f t="shared" si="9"/>
        <v>Ejecutar el 100% de las actividades programadas para el equipo de mejoramiento</v>
      </c>
      <c r="T19" s="115" t="str">
        <f t="shared" si="10"/>
        <v>Ejecutar el 100% de las actividades programadas para el equipo de mejoramiento</v>
      </c>
      <c r="U19" s="115" t="str">
        <f t="shared" si="11"/>
        <v>Ejecutar el 100% de las actividades programadas para el equipo de mejoramiento</v>
      </c>
      <c r="V19" s="116">
        <v>0</v>
      </c>
      <c r="W19" s="116">
        <v>0</v>
      </c>
      <c r="X19" s="100" t="s">
        <v>270</v>
      </c>
      <c r="Y19" s="112" t="s">
        <v>327</v>
      </c>
      <c r="Z19" s="184"/>
      <c r="AA19" s="185"/>
      <c r="AB19" s="33" t="s">
        <v>463</v>
      </c>
      <c r="AC19" s="101" t="str">
        <f t="shared" si="37"/>
        <v/>
      </c>
      <c r="AE19" s="43" t="str">
        <f t="shared" si="12"/>
        <v/>
      </c>
      <c r="AF19" s="43" t="str">
        <f t="shared" si="13"/>
        <v/>
      </c>
      <c r="AG19" s="43" t="str">
        <f t="shared" si="14"/>
        <v/>
      </c>
      <c r="AH19" s="43" t="str">
        <f t="shared" si="15"/>
        <v/>
      </c>
      <c r="AI19" s="43" t="str">
        <f t="shared" si="16"/>
        <v/>
      </c>
      <c r="AJ19" s="43" t="str">
        <f t="shared" si="17"/>
        <v/>
      </c>
      <c r="AK19" s="43" t="str">
        <f t="shared" si="18"/>
        <v/>
      </c>
      <c r="AL19" s="43" t="str">
        <f t="shared" si="19"/>
        <v/>
      </c>
      <c r="AM19" s="43" t="str">
        <f t="shared" si="20"/>
        <v/>
      </c>
      <c r="AN19" s="43" t="str">
        <f t="shared" si="21"/>
        <v/>
      </c>
      <c r="AO19" s="43" t="str">
        <f t="shared" si="22"/>
        <v/>
      </c>
      <c r="AP19" s="43" t="str">
        <f t="shared" si="23"/>
        <v/>
      </c>
      <c r="AR19" s="43" t="str">
        <f t="shared" si="24"/>
        <v/>
      </c>
      <c r="AS19" s="43" t="str">
        <f t="shared" si="25"/>
        <v/>
      </c>
      <c r="AT19" s="43" t="str">
        <f t="shared" si="26"/>
        <v/>
      </c>
      <c r="AU19" s="43" t="str">
        <f t="shared" si="27"/>
        <v/>
      </c>
      <c r="AV19" s="43" t="str">
        <f t="shared" si="28"/>
        <v/>
      </c>
      <c r="AW19" s="43" t="str">
        <f t="shared" si="29"/>
        <v/>
      </c>
      <c r="AX19" s="43" t="str">
        <f t="shared" si="30"/>
        <v/>
      </c>
      <c r="AY19" s="43" t="str">
        <f t="shared" si="31"/>
        <v/>
      </c>
      <c r="AZ19" s="43" t="str">
        <f t="shared" si="32"/>
        <v/>
      </c>
      <c r="BA19" s="43" t="str">
        <f t="shared" si="33"/>
        <v/>
      </c>
      <c r="BB19" s="43" t="str">
        <f t="shared" si="34"/>
        <v/>
      </c>
      <c r="BC19" s="43" t="str">
        <f t="shared" si="35"/>
        <v/>
      </c>
      <c r="BD19" s="3">
        <f t="shared" si="36"/>
        <v>0</v>
      </c>
    </row>
    <row r="20" spans="1:56" ht="81" customHeight="1" x14ac:dyDescent="0.25">
      <c r="A20" s="97">
        <f t="shared" si="38"/>
        <v>8</v>
      </c>
      <c r="B20" s="98"/>
      <c r="C20" s="112" t="s">
        <v>3</v>
      </c>
      <c r="D20" s="106" t="s">
        <v>154</v>
      </c>
      <c r="E20" s="117" t="s">
        <v>156</v>
      </c>
      <c r="F20" s="106" t="s">
        <v>83</v>
      </c>
      <c r="G20" s="106" t="s">
        <v>253</v>
      </c>
      <c r="H20" s="97" t="s">
        <v>11</v>
      </c>
      <c r="I20" s="114" t="s">
        <v>255</v>
      </c>
      <c r="J20" s="115" t="str">
        <f t="shared" si="0"/>
        <v>Ejecutar el 100% de las actividades programadas para el equipo de mejoramiento0</v>
      </c>
      <c r="K20" s="115" t="str">
        <f t="shared" si="1"/>
        <v>Ejecutar el 100% de las actividades programadas para el equipo de mejoramiento0</v>
      </c>
      <c r="L20" s="115" t="str">
        <f t="shared" si="2"/>
        <v>Ejecutar el 100% de las actividades programadas para el equipo de mejoramiento0</v>
      </c>
      <c r="M20" s="115" t="str">
        <f t="shared" si="3"/>
        <v>Ejecutar el 100% de las actividades programadas para el equipo de mejoramiento0</v>
      </c>
      <c r="N20" s="115" t="str">
        <f t="shared" si="4"/>
        <v>Ejecutar el 100% de las actividades programadas para el equipo de mejoramiento0</v>
      </c>
      <c r="O20" s="115" t="str">
        <f t="shared" si="5"/>
        <v>Ejecutar el 100% de las actividades programadas para el equipo de mejoramiento0</v>
      </c>
      <c r="P20" s="115" t="str">
        <f t="shared" si="6"/>
        <v>Ejecutar el 100% de las actividades programadas para el equipo de mejoramiento0</v>
      </c>
      <c r="Q20" s="115" t="str">
        <f t="shared" si="7"/>
        <v>Ejecutar el 100% de las actividades programadas para el equipo de mejoramiento0</v>
      </c>
      <c r="R20" s="115" t="str">
        <f t="shared" si="8"/>
        <v>Ejecutar el 100% de las actividades programadas para el equipo de mejoramiento0</v>
      </c>
      <c r="S20" s="115" t="str">
        <f t="shared" si="9"/>
        <v>Ejecutar el 100% de las actividades programadas para el equipo de mejoramiento0</v>
      </c>
      <c r="T20" s="115" t="str">
        <f t="shared" si="10"/>
        <v>Ejecutar el 100% de las actividades programadas para el equipo de mejoramiento1</v>
      </c>
      <c r="U20" s="115" t="str">
        <f t="shared" si="11"/>
        <v>Ejecutar el 100% de las actividades programadas para el equipo de mejoramiento0</v>
      </c>
      <c r="V20" s="116">
        <v>1</v>
      </c>
      <c r="W20" s="116">
        <v>1</v>
      </c>
      <c r="X20" s="100" t="s">
        <v>270</v>
      </c>
      <c r="Y20" s="112" t="s">
        <v>327</v>
      </c>
      <c r="Z20" s="184">
        <v>43798</v>
      </c>
      <c r="AA20" s="185">
        <v>43798</v>
      </c>
      <c r="AB20" s="33" t="s">
        <v>464</v>
      </c>
      <c r="AC20" s="101">
        <f t="shared" si="37"/>
        <v>1</v>
      </c>
      <c r="AE20" s="43">
        <f t="shared" si="12"/>
        <v>0</v>
      </c>
      <c r="AF20" s="43">
        <f t="shared" si="13"/>
        <v>0</v>
      </c>
      <c r="AG20" s="43">
        <f t="shared" si="14"/>
        <v>0</v>
      </c>
      <c r="AH20" s="43">
        <f t="shared" si="15"/>
        <v>0</v>
      </c>
      <c r="AI20" s="43">
        <f t="shared" si="16"/>
        <v>0</v>
      </c>
      <c r="AJ20" s="43">
        <f t="shared" si="17"/>
        <v>0</v>
      </c>
      <c r="AK20" s="43">
        <f t="shared" si="18"/>
        <v>0</v>
      </c>
      <c r="AL20" s="43">
        <f t="shared" si="19"/>
        <v>0</v>
      </c>
      <c r="AM20" s="43">
        <f t="shared" si="20"/>
        <v>0</v>
      </c>
      <c r="AN20" s="43">
        <f t="shared" si="21"/>
        <v>0</v>
      </c>
      <c r="AO20" s="43">
        <f t="shared" si="22"/>
        <v>1</v>
      </c>
      <c r="AP20" s="43">
        <f t="shared" si="23"/>
        <v>0</v>
      </c>
      <c r="AR20" s="43">
        <f t="shared" si="24"/>
        <v>0</v>
      </c>
      <c r="AS20" s="43">
        <f t="shared" si="25"/>
        <v>0</v>
      </c>
      <c r="AT20" s="43">
        <f t="shared" si="26"/>
        <v>0</v>
      </c>
      <c r="AU20" s="43">
        <f t="shared" si="27"/>
        <v>0</v>
      </c>
      <c r="AV20" s="43">
        <f t="shared" si="28"/>
        <v>0</v>
      </c>
      <c r="AW20" s="43">
        <f t="shared" si="29"/>
        <v>0</v>
      </c>
      <c r="AX20" s="43">
        <f t="shared" si="30"/>
        <v>0</v>
      </c>
      <c r="AY20" s="43">
        <f t="shared" si="31"/>
        <v>0</v>
      </c>
      <c r="AZ20" s="43">
        <f t="shared" si="32"/>
        <v>0</v>
      </c>
      <c r="BA20" s="43">
        <f t="shared" si="33"/>
        <v>0</v>
      </c>
      <c r="BB20" s="43">
        <f t="shared" si="34"/>
        <v>1</v>
      </c>
      <c r="BC20" s="43">
        <f t="shared" si="35"/>
        <v>0</v>
      </c>
      <c r="BD20" s="3">
        <f t="shared" si="36"/>
        <v>1</v>
      </c>
    </row>
    <row r="21" spans="1:56" ht="291.75" customHeight="1" x14ac:dyDescent="0.25">
      <c r="A21" s="125">
        <f t="shared" si="38"/>
        <v>9</v>
      </c>
      <c r="B21" s="98"/>
      <c r="C21" s="119" t="s">
        <v>3</v>
      </c>
      <c r="D21" s="182" t="s">
        <v>154</v>
      </c>
      <c r="E21" s="117" t="s">
        <v>156</v>
      </c>
      <c r="F21" s="106" t="s">
        <v>83</v>
      </c>
      <c r="G21" s="182" t="s">
        <v>254</v>
      </c>
      <c r="H21" s="125" t="s">
        <v>11</v>
      </c>
      <c r="I21" s="114" t="s">
        <v>255</v>
      </c>
      <c r="J21" s="115" t="str">
        <f t="shared" si="0"/>
        <v>Ejecutar el 100% de las actividades programadas para el equipo de mejoramiento</v>
      </c>
      <c r="K21" s="115" t="str">
        <f t="shared" si="1"/>
        <v>Ejecutar el 100% de las actividades programadas para el equipo de mejoramiento</v>
      </c>
      <c r="L21" s="115" t="str">
        <f t="shared" si="2"/>
        <v>Ejecutar el 100% de las actividades programadas para el equipo de mejoramiento</v>
      </c>
      <c r="M21" s="115" t="str">
        <f t="shared" si="3"/>
        <v>Ejecutar el 100% de las actividades programadas para el equipo de mejoramiento</v>
      </c>
      <c r="N21" s="115" t="str">
        <f t="shared" si="4"/>
        <v>Ejecutar el 100% de las actividades programadas para el equipo de mejoramiento</v>
      </c>
      <c r="O21" s="115" t="str">
        <f t="shared" si="5"/>
        <v>Ejecutar el 100% de las actividades programadas para el equipo de mejoramiento</v>
      </c>
      <c r="P21" s="115" t="str">
        <f t="shared" si="6"/>
        <v>Ejecutar el 100% de las actividades programadas para el equipo de mejoramiento</v>
      </c>
      <c r="Q21" s="115" t="str">
        <f t="shared" si="7"/>
        <v>Ejecutar el 100% de las actividades programadas para el equipo de mejoramiento</v>
      </c>
      <c r="R21" s="115" t="str">
        <f t="shared" si="8"/>
        <v>Ejecutar el 100% de las actividades programadas para el equipo de mejoramiento</v>
      </c>
      <c r="S21" s="115" t="str">
        <f t="shared" si="9"/>
        <v>Ejecutar el 100% de las actividades programadas para el equipo de mejoramiento</v>
      </c>
      <c r="T21" s="115" t="str">
        <f t="shared" si="10"/>
        <v>Ejecutar el 100% de las actividades programadas para el equipo de mejoramiento</v>
      </c>
      <c r="U21" s="127" t="str">
        <f t="shared" si="11"/>
        <v>Ejecutar el 100% de las actividades programadas para el equipo de mejoramiento</v>
      </c>
      <c r="V21" s="128">
        <v>0</v>
      </c>
      <c r="W21" s="128">
        <v>0</v>
      </c>
      <c r="X21" s="100" t="s">
        <v>270</v>
      </c>
      <c r="Y21" s="119" t="s">
        <v>327</v>
      </c>
      <c r="Z21" s="186"/>
      <c r="AA21" s="187"/>
      <c r="AB21" s="129" t="s">
        <v>491</v>
      </c>
      <c r="AC21" s="130" t="str">
        <f t="shared" si="37"/>
        <v/>
      </c>
      <c r="AE21" s="43" t="str">
        <f t="shared" si="12"/>
        <v/>
      </c>
      <c r="AF21" s="43" t="str">
        <f t="shared" si="13"/>
        <v/>
      </c>
      <c r="AG21" s="43" t="str">
        <f t="shared" si="14"/>
        <v/>
      </c>
      <c r="AH21" s="43" t="str">
        <f t="shared" si="15"/>
        <v/>
      </c>
      <c r="AI21" s="43" t="str">
        <f t="shared" si="16"/>
        <v/>
      </c>
      <c r="AJ21" s="43" t="str">
        <f t="shared" si="17"/>
        <v/>
      </c>
      <c r="AK21" s="43" t="str">
        <f t="shared" si="18"/>
        <v/>
      </c>
      <c r="AL21" s="43" t="str">
        <f t="shared" si="19"/>
        <v/>
      </c>
      <c r="AM21" s="43" t="str">
        <f t="shared" si="20"/>
        <v/>
      </c>
      <c r="AN21" s="43" t="str">
        <f t="shared" si="21"/>
        <v/>
      </c>
      <c r="AO21" s="43" t="str">
        <f t="shared" si="22"/>
        <v/>
      </c>
      <c r="AP21" s="43" t="str">
        <f t="shared" si="23"/>
        <v/>
      </c>
      <c r="AR21" s="43" t="str">
        <f t="shared" si="24"/>
        <v/>
      </c>
      <c r="AS21" s="43" t="str">
        <f t="shared" si="25"/>
        <v/>
      </c>
      <c r="AT21" s="43" t="str">
        <f t="shared" si="26"/>
        <v/>
      </c>
      <c r="AU21" s="43" t="str">
        <f t="shared" si="27"/>
        <v/>
      </c>
      <c r="AV21" s="43" t="str">
        <f t="shared" si="28"/>
        <v/>
      </c>
      <c r="AW21" s="43" t="str">
        <f t="shared" si="29"/>
        <v/>
      </c>
      <c r="AX21" s="43" t="str">
        <f t="shared" si="30"/>
        <v/>
      </c>
      <c r="AY21" s="43" t="str">
        <f t="shared" si="31"/>
        <v/>
      </c>
      <c r="AZ21" s="43" t="str">
        <f t="shared" si="32"/>
        <v/>
      </c>
      <c r="BA21" s="43" t="str">
        <f t="shared" si="33"/>
        <v/>
      </c>
      <c r="BB21" s="43" t="str">
        <f t="shared" si="34"/>
        <v/>
      </c>
      <c r="BC21" s="43" t="str">
        <f t="shared" si="35"/>
        <v/>
      </c>
      <c r="BD21" s="3">
        <f t="shared" si="36"/>
        <v>0</v>
      </c>
    </row>
    <row r="22" spans="1:56" ht="144.75" customHeight="1" x14ac:dyDescent="0.25">
      <c r="A22" s="97">
        <f t="shared" si="38"/>
        <v>10</v>
      </c>
      <c r="B22" s="98">
        <v>1</v>
      </c>
      <c r="C22" s="112" t="s">
        <v>3</v>
      </c>
      <c r="D22" s="117" t="s">
        <v>163</v>
      </c>
      <c r="E22" s="117" t="s">
        <v>63</v>
      </c>
      <c r="F22" s="117" t="s">
        <v>64</v>
      </c>
      <c r="G22" s="117" t="s">
        <v>164</v>
      </c>
      <c r="H22" s="118" t="s">
        <v>165</v>
      </c>
      <c r="I22" s="196" t="s">
        <v>166</v>
      </c>
      <c r="J22" s="115" t="str">
        <f t="shared" si="0"/>
        <v>Elaborar 1 plan anual de auditorías0</v>
      </c>
      <c r="K22" s="115" t="str">
        <f t="shared" si="1"/>
        <v>Elaborar 1 plan anual de auditorías0</v>
      </c>
      <c r="L22" s="115" t="str">
        <f t="shared" si="2"/>
        <v>Elaborar 1 plan anual de auditorías0</v>
      </c>
      <c r="M22" s="115" t="str">
        <f t="shared" si="3"/>
        <v>Elaborar 1 plan anual de auditorías1</v>
      </c>
      <c r="N22" s="115" t="str">
        <f t="shared" si="4"/>
        <v>Elaborar 1 plan anual de auditorías0</v>
      </c>
      <c r="O22" s="115" t="str">
        <f t="shared" si="5"/>
        <v>Elaborar 1 plan anual de auditorías0</v>
      </c>
      <c r="P22" s="115" t="str">
        <f t="shared" si="6"/>
        <v>Elaborar 1 plan anual de auditorías0</v>
      </c>
      <c r="Q22" s="115" t="str">
        <f t="shared" si="7"/>
        <v>Elaborar 1 plan anual de auditorías0</v>
      </c>
      <c r="R22" s="115" t="str">
        <f t="shared" si="8"/>
        <v>Elaborar 1 plan anual de auditorías0</v>
      </c>
      <c r="S22" s="115" t="str">
        <f t="shared" si="9"/>
        <v>Elaborar 1 plan anual de auditorías0</v>
      </c>
      <c r="T22" s="115" t="str">
        <f t="shared" si="10"/>
        <v>Elaborar 1 plan anual de auditorías0</v>
      </c>
      <c r="U22" s="115" t="str">
        <f t="shared" si="11"/>
        <v>Elaborar 1 plan anual de auditorías0</v>
      </c>
      <c r="V22" s="116">
        <v>1</v>
      </c>
      <c r="W22" s="116">
        <v>1</v>
      </c>
      <c r="X22" s="102" t="s">
        <v>165</v>
      </c>
      <c r="Y22" s="112" t="s">
        <v>360</v>
      </c>
      <c r="Z22" s="184">
        <v>43585</v>
      </c>
      <c r="AA22" s="185">
        <v>43601</v>
      </c>
      <c r="AB22" s="30" t="s">
        <v>407</v>
      </c>
      <c r="AC22" s="101">
        <f t="shared" si="37"/>
        <v>1</v>
      </c>
      <c r="AE22" s="43">
        <f t="shared" si="12"/>
        <v>0</v>
      </c>
      <c r="AF22" s="43">
        <f t="shared" si="13"/>
        <v>0</v>
      </c>
      <c r="AG22" s="43">
        <f t="shared" si="14"/>
        <v>0</v>
      </c>
      <c r="AH22" s="43">
        <f t="shared" si="15"/>
        <v>1</v>
      </c>
      <c r="AI22" s="43">
        <f t="shared" si="16"/>
        <v>0</v>
      </c>
      <c r="AJ22" s="43">
        <f t="shared" si="17"/>
        <v>0</v>
      </c>
      <c r="AK22" s="43">
        <f t="shared" si="18"/>
        <v>0</v>
      </c>
      <c r="AL22" s="43">
        <f t="shared" si="19"/>
        <v>0</v>
      </c>
      <c r="AM22" s="43">
        <f t="shared" si="20"/>
        <v>0</v>
      </c>
      <c r="AN22" s="43">
        <f t="shared" si="21"/>
        <v>0</v>
      </c>
      <c r="AO22" s="43">
        <f t="shared" si="22"/>
        <v>0</v>
      </c>
      <c r="AP22" s="43">
        <f t="shared" si="23"/>
        <v>0</v>
      </c>
      <c r="AR22" s="43">
        <f t="shared" si="24"/>
        <v>0</v>
      </c>
      <c r="AS22" s="43">
        <f t="shared" si="25"/>
        <v>0</v>
      </c>
      <c r="AT22" s="43">
        <f t="shared" si="26"/>
        <v>0</v>
      </c>
      <c r="AU22" s="43">
        <f t="shared" si="27"/>
        <v>0</v>
      </c>
      <c r="AV22" s="43">
        <f t="shared" si="28"/>
        <v>1</v>
      </c>
      <c r="AW22" s="43">
        <f t="shared" si="29"/>
        <v>0</v>
      </c>
      <c r="AX22" s="43">
        <f t="shared" si="30"/>
        <v>0</v>
      </c>
      <c r="AY22" s="43">
        <f t="shared" si="31"/>
        <v>0</v>
      </c>
      <c r="AZ22" s="43">
        <f t="shared" si="32"/>
        <v>0</v>
      </c>
      <c r="BA22" s="43">
        <f t="shared" si="33"/>
        <v>0</v>
      </c>
      <c r="BB22" s="43">
        <f t="shared" si="34"/>
        <v>0</v>
      </c>
      <c r="BC22" s="43">
        <f t="shared" si="35"/>
        <v>0</v>
      </c>
      <c r="BD22" s="3">
        <f t="shared" si="36"/>
        <v>1</v>
      </c>
    </row>
    <row r="23" spans="1:56" ht="409.5" customHeight="1" x14ac:dyDescent="0.25">
      <c r="A23" s="140">
        <f t="shared" si="38"/>
        <v>11</v>
      </c>
      <c r="B23" s="98">
        <f>+B22+1</f>
        <v>2</v>
      </c>
      <c r="C23" s="141" t="s">
        <v>3</v>
      </c>
      <c r="D23" s="152" t="s">
        <v>19</v>
      </c>
      <c r="E23" s="117" t="s">
        <v>87</v>
      </c>
      <c r="F23" s="117" t="s">
        <v>88</v>
      </c>
      <c r="G23" s="152" t="s">
        <v>167</v>
      </c>
      <c r="H23" s="148" t="s">
        <v>11</v>
      </c>
      <c r="I23" s="114" t="s">
        <v>89</v>
      </c>
      <c r="J23" s="115" t="str">
        <f t="shared" si="0"/>
        <v>Elaborar el 100% de los informes de gestión de las secretarías/depedencias del nivel central de la gobernación1</v>
      </c>
      <c r="K23" s="115" t="str">
        <f t="shared" si="1"/>
        <v>Elaborar el 100% de los informes de gestión de las secretarías/depedencias del nivel central de la gobernación0</v>
      </c>
      <c r="L23" s="115" t="str">
        <f t="shared" si="2"/>
        <v>Elaborar el 100% de los informes de gestión de las secretarías/depedencias del nivel central de la gobernación0</v>
      </c>
      <c r="M23" s="115" t="str">
        <f t="shared" si="3"/>
        <v>Elaborar el 100% de los informes de gestión de las secretarías/depedencias del nivel central de la gobernación0</v>
      </c>
      <c r="N23" s="115" t="str">
        <f t="shared" si="4"/>
        <v>Elaborar el 100% de los informes de gestión de las secretarías/depedencias del nivel central de la gobernación0</v>
      </c>
      <c r="O23" s="115" t="str">
        <f t="shared" si="5"/>
        <v>Elaborar el 100% de los informes de gestión de las secretarías/depedencias del nivel central de la gobernación0</v>
      </c>
      <c r="P23" s="115" t="str">
        <f t="shared" si="6"/>
        <v>Elaborar el 100% de los informes de gestión de las secretarías/depedencias del nivel central de la gobernación0</v>
      </c>
      <c r="Q23" s="115" t="str">
        <f t="shared" si="7"/>
        <v>Elaborar el 100% de los informes de gestión de las secretarías/depedencias del nivel central de la gobernación0</v>
      </c>
      <c r="R23" s="115" t="str">
        <f t="shared" si="8"/>
        <v>Elaborar el 100% de los informes de gestión de las secretarías/depedencias del nivel central de la gobernación0</v>
      </c>
      <c r="S23" s="115" t="str">
        <f t="shared" si="9"/>
        <v>Elaborar el 100% de los informes de gestión de las secretarías/depedencias del nivel central de la gobernación0</v>
      </c>
      <c r="T23" s="115" t="str">
        <f t="shared" si="10"/>
        <v>Elaborar el 100% de los informes de gestión de las secretarías/depedencias del nivel central de la gobernación0</v>
      </c>
      <c r="U23" s="143" t="str">
        <f t="shared" si="11"/>
        <v>Elaborar el 100% de los informes de gestión de las secretarías/depedencias del nivel central de la gobernación0</v>
      </c>
      <c r="V23" s="144">
        <v>28</v>
      </c>
      <c r="W23" s="144">
        <v>28</v>
      </c>
      <c r="X23" s="100" t="s">
        <v>268</v>
      </c>
      <c r="Y23" s="141" t="s">
        <v>66</v>
      </c>
      <c r="Z23" s="188">
        <v>43496</v>
      </c>
      <c r="AA23" s="189">
        <v>43496</v>
      </c>
      <c r="AB23" s="149" t="s">
        <v>385</v>
      </c>
      <c r="AC23" s="146">
        <f t="shared" si="37"/>
        <v>1</v>
      </c>
      <c r="AE23" s="43">
        <f t="shared" si="12"/>
        <v>1</v>
      </c>
      <c r="AF23" s="43">
        <f t="shared" si="13"/>
        <v>0</v>
      </c>
      <c r="AG23" s="43">
        <f t="shared" si="14"/>
        <v>0</v>
      </c>
      <c r="AH23" s="43">
        <f t="shared" si="15"/>
        <v>0</v>
      </c>
      <c r="AI23" s="43">
        <f t="shared" si="16"/>
        <v>0</v>
      </c>
      <c r="AJ23" s="43">
        <f t="shared" si="17"/>
        <v>0</v>
      </c>
      <c r="AK23" s="43">
        <f t="shared" si="18"/>
        <v>0</v>
      </c>
      <c r="AL23" s="43">
        <f t="shared" si="19"/>
        <v>0</v>
      </c>
      <c r="AM23" s="43">
        <f t="shared" si="20"/>
        <v>0</v>
      </c>
      <c r="AN23" s="43">
        <f t="shared" si="21"/>
        <v>0</v>
      </c>
      <c r="AO23" s="43">
        <f t="shared" si="22"/>
        <v>0</v>
      </c>
      <c r="AP23" s="43">
        <f t="shared" si="23"/>
        <v>0</v>
      </c>
      <c r="AR23" s="43">
        <f t="shared" si="24"/>
        <v>1</v>
      </c>
      <c r="AS23" s="43">
        <f t="shared" si="25"/>
        <v>0</v>
      </c>
      <c r="AT23" s="43">
        <f t="shared" si="26"/>
        <v>0</v>
      </c>
      <c r="AU23" s="43">
        <f t="shared" si="27"/>
        <v>0</v>
      </c>
      <c r="AV23" s="43">
        <f t="shared" si="28"/>
        <v>0</v>
      </c>
      <c r="AW23" s="43">
        <f t="shared" si="29"/>
        <v>0</v>
      </c>
      <c r="AX23" s="43">
        <f t="shared" si="30"/>
        <v>0</v>
      </c>
      <c r="AY23" s="43">
        <f t="shared" si="31"/>
        <v>0</v>
      </c>
      <c r="AZ23" s="43">
        <f t="shared" si="32"/>
        <v>0</v>
      </c>
      <c r="BA23" s="43">
        <f t="shared" si="33"/>
        <v>0</v>
      </c>
      <c r="BB23" s="43">
        <f t="shared" si="34"/>
        <v>0</v>
      </c>
      <c r="BC23" s="43">
        <f t="shared" si="35"/>
        <v>0</v>
      </c>
      <c r="BD23" s="3">
        <f t="shared" si="36"/>
        <v>1</v>
      </c>
    </row>
    <row r="24" spans="1:56" ht="81.75" customHeight="1" x14ac:dyDescent="0.25">
      <c r="A24" s="125">
        <f t="shared" si="38"/>
        <v>12</v>
      </c>
      <c r="B24" s="98"/>
      <c r="C24" s="119" t="s">
        <v>3</v>
      </c>
      <c r="D24" s="182" t="s">
        <v>124</v>
      </c>
      <c r="E24" s="117" t="s">
        <v>136</v>
      </c>
      <c r="F24" s="192" t="s">
        <v>83</v>
      </c>
      <c r="G24" s="182" t="s">
        <v>180</v>
      </c>
      <c r="H24" s="125" t="s">
        <v>14</v>
      </c>
      <c r="I24" s="114" t="s">
        <v>137</v>
      </c>
      <c r="J24" s="115" t="str">
        <f t="shared" si="0"/>
        <v>Elaborar los 4 informes de evaluación del desempeño del proceso de Evaluación y Seguimiento1</v>
      </c>
      <c r="K24" s="115" t="str">
        <f t="shared" si="1"/>
        <v>Elaborar los 4 informes de evaluación del desempeño del proceso de Evaluación y Seguimiento0</v>
      </c>
      <c r="L24" s="115" t="str">
        <f t="shared" si="2"/>
        <v>Elaborar los 4 informes de evaluación del desempeño del proceso de Evaluación y Seguimiento0</v>
      </c>
      <c r="M24" s="115" t="str">
        <f t="shared" si="3"/>
        <v>Elaborar los 4 informes de evaluación del desempeño del proceso de Evaluación y Seguimiento0</v>
      </c>
      <c r="N24" s="115" t="str">
        <f t="shared" si="4"/>
        <v>Elaborar los 4 informes de evaluación del desempeño del proceso de Evaluación y Seguimiento0</v>
      </c>
      <c r="O24" s="115" t="str">
        <f t="shared" si="5"/>
        <v>Elaborar los 4 informes de evaluación del desempeño del proceso de Evaluación y Seguimiento0</v>
      </c>
      <c r="P24" s="115" t="str">
        <f t="shared" si="6"/>
        <v>Elaborar los 4 informes de evaluación del desempeño del proceso de Evaluación y Seguimiento0</v>
      </c>
      <c r="Q24" s="115" t="str">
        <f t="shared" si="7"/>
        <v>Elaborar los 4 informes de evaluación del desempeño del proceso de Evaluación y Seguimiento0</v>
      </c>
      <c r="R24" s="115" t="str">
        <f t="shared" si="8"/>
        <v>Elaborar los 4 informes de evaluación del desempeño del proceso de Evaluación y Seguimiento0</v>
      </c>
      <c r="S24" s="115" t="str">
        <f t="shared" si="9"/>
        <v>Elaborar los 4 informes de evaluación del desempeño del proceso de Evaluación y Seguimiento0</v>
      </c>
      <c r="T24" s="115" t="str">
        <f t="shared" si="10"/>
        <v>Elaborar los 4 informes de evaluación del desempeño del proceso de Evaluación y Seguimiento0</v>
      </c>
      <c r="U24" s="127" t="str">
        <f t="shared" si="11"/>
        <v>Elaborar los 4 informes de evaluación del desempeño del proceso de Evaluación y Seguimiento0</v>
      </c>
      <c r="V24" s="128">
        <v>1</v>
      </c>
      <c r="W24" s="128">
        <v>1</v>
      </c>
      <c r="X24" s="100" t="s">
        <v>267</v>
      </c>
      <c r="Y24" s="119" t="s">
        <v>334</v>
      </c>
      <c r="Z24" s="186">
        <v>43496</v>
      </c>
      <c r="AA24" s="187">
        <v>43489</v>
      </c>
      <c r="AB24" s="131" t="s">
        <v>396</v>
      </c>
      <c r="AC24" s="130">
        <f t="shared" si="37"/>
        <v>1</v>
      </c>
      <c r="AE24" s="43">
        <f t="shared" si="12"/>
        <v>1</v>
      </c>
      <c r="AF24" s="43">
        <f t="shared" si="13"/>
        <v>0</v>
      </c>
      <c r="AG24" s="43">
        <f t="shared" si="14"/>
        <v>0</v>
      </c>
      <c r="AH24" s="43">
        <f t="shared" si="15"/>
        <v>0</v>
      </c>
      <c r="AI24" s="43">
        <f t="shared" si="16"/>
        <v>0</v>
      </c>
      <c r="AJ24" s="43">
        <f t="shared" si="17"/>
        <v>0</v>
      </c>
      <c r="AK24" s="43">
        <f t="shared" si="18"/>
        <v>0</v>
      </c>
      <c r="AL24" s="43">
        <f t="shared" si="19"/>
        <v>0</v>
      </c>
      <c r="AM24" s="43">
        <f t="shared" si="20"/>
        <v>0</v>
      </c>
      <c r="AN24" s="43">
        <f t="shared" si="21"/>
        <v>0</v>
      </c>
      <c r="AO24" s="43">
        <f t="shared" si="22"/>
        <v>0</v>
      </c>
      <c r="AP24" s="43">
        <f t="shared" si="23"/>
        <v>0</v>
      </c>
      <c r="AR24" s="43">
        <f t="shared" si="24"/>
        <v>1</v>
      </c>
      <c r="AS24" s="43">
        <f t="shared" si="25"/>
        <v>0</v>
      </c>
      <c r="AT24" s="43">
        <f t="shared" si="26"/>
        <v>0</v>
      </c>
      <c r="AU24" s="43">
        <f t="shared" si="27"/>
        <v>0</v>
      </c>
      <c r="AV24" s="43">
        <f t="shared" si="28"/>
        <v>0</v>
      </c>
      <c r="AW24" s="43">
        <f t="shared" si="29"/>
        <v>0</v>
      </c>
      <c r="AX24" s="43">
        <f t="shared" si="30"/>
        <v>0</v>
      </c>
      <c r="AY24" s="43">
        <f t="shared" si="31"/>
        <v>0</v>
      </c>
      <c r="AZ24" s="43">
        <f t="shared" si="32"/>
        <v>0</v>
      </c>
      <c r="BA24" s="43">
        <f t="shared" si="33"/>
        <v>0</v>
      </c>
      <c r="BB24" s="43">
        <f t="shared" si="34"/>
        <v>0</v>
      </c>
      <c r="BC24" s="43">
        <f t="shared" si="35"/>
        <v>0</v>
      </c>
      <c r="BD24" s="3">
        <f t="shared" si="36"/>
        <v>1</v>
      </c>
    </row>
    <row r="25" spans="1:56" ht="81" customHeight="1" x14ac:dyDescent="0.25">
      <c r="A25" s="97">
        <f t="shared" si="38"/>
        <v>13</v>
      </c>
      <c r="B25" s="98">
        <f>+B23+1</f>
        <v>3</v>
      </c>
      <c r="C25" s="112" t="s">
        <v>3</v>
      </c>
      <c r="D25" s="106" t="s">
        <v>124</v>
      </c>
      <c r="E25" s="117" t="s">
        <v>136</v>
      </c>
      <c r="F25" s="192" t="s">
        <v>83</v>
      </c>
      <c r="G25" s="106" t="s">
        <v>181</v>
      </c>
      <c r="H25" s="97" t="s">
        <v>14</v>
      </c>
      <c r="I25" s="114" t="s">
        <v>137</v>
      </c>
      <c r="J25" s="115" t="str">
        <f t="shared" si="0"/>
        <v>Elaborar los 4 informes de evaluación del desempeño del proceso de Evaluación y Seguimiento0</v>
      </c>
      <c r="K25" s="115" t="str">
        <f t="shared" si="1"/>
        <v>Elaborar los 4 informes de evaluación del desempeño del proceso de Evaluación y Seguimiento0</v>
      </c>
      <c r="L25" s="115" t="str">
        <f t="shared" si="2"/>
        <v>Elaborar los 4 informes de evaluación del desempeño del proceso de Evaluación y Seguimiento0</v>
      </c>
      <c r="M25" s="115" t="str">
        <f t="shared" si="3"/>
        <v>Elaborar los 4 informes de evaluación del desempeño del proceso de Evaluación y Seguimiento1</v>
      </c>
      <c r="N25" s="115" t="str">
        <f t="shared" si="4"/>
        <v>Elaborar los 4 informes de evaluación del desempeño del proceso de Evaluación y Seguimiento0</v>
      </c>
      <c r="O25" s="115" t="str">
        <f t="shared" si="5"/>
        <v>Elaborar los 4 informes de evaluación del desempeño del proceso de Evaluación y Seguimiento0</v>
      </c>
      <c r="P25" s="115" t="str">
        <f t="shared" si="6"/>
        <v>Elaborar los 4 informes de evaluación del desempeño del proceso de Evaluación y Seguimiento0</v>
      </c>
      <c r="Q25" s="115" t="str">
        <f t="shared" si="7"/>
        <v>Elaborar los 4 informes de evaluación del desempeño del proceso de Evaluación y Seguimiento0</v>
      </c>
      <c r="R25" s="115" t="str">
        <f t="shared" si="8"/>
        <v>Elaborar los 4 informes de evaluación del desempeño del proceso de Evaluación y Seguimiento0</v>
      </c>
      <c r="S25" s="115" t="str">
        <f t="shared" si="9"/>
        <v>Elaborar los 4 informes de evaluación del desempeño del proceso de Evaluación y Seguimiento0</v>
      </c>
      <c r="T25" s="115" t="str">
        <f t="shared" si="10"/>
        <v>Elaborar los 4 informes de evaluación del desempeño del proceso de Evaluación y Seguimiento0</v>
      </c>
      <c r="U25" s="115" t="str">
        <f t="shared" si="11"/>
        <v>Elaborar los 4 informes de evaluación del desempeño del proceso de Evaluación y Seguimiento0</v>
      </c>
      <c r="V25" s="116">
        <v>1</v>
      </c>
      <c r="W25" s="116">
        <v>1</v>
      </c>
      <c r="X25" s="100" t="s">
        <v>267</v>
      </c>
      <c r="Y25" s="112" t="s">
        <v>327</v>
      </c>
      <c r="Z25" s="184">
        <v>43585</v>
      </c>
      <c r="AA25" s="185">
        <v>43579</v>
      </c>
      <c r="AB25" s="167" t="s">
        <v>406</v>
      </c>
      <c r="AC25" s="101">
        <f t="shared" si="37"/>
        <v>1</v>
      </c>
      <c r="AE25" s="43">
        <f t="shared" si="12"/>
        <v>0</v>
      </c>
      <c r="AF25" s="43">
        <f t="shared" si="13"/>
        <v>0</v>
      </c>
      <c r="AG25" s="43">
        <f t="shared" si="14"/>
        <v>0</v>
      </c>
      <c r="AH25" s="43">
        <f t="shared" si="15"/>
        <v>1</v>
      </c>
      <c r="AI25" s="43">
        <f t="shared" si="16"/>
        <v>0</v>
      </c>
      <c r="AJ25" s="43">
        <f t="shared" si="17"/>
        <v>0</v>
      </c>
      <c r="AK25" s="43">
        <f t="shared" si="18"/>
        <v>0</v>
      </c>
      <c r="AL25" s="43">
        <f t="shared" si="19"/>
        <v>0</v>
      </c>
      <c r="AM25" s="43">
        <f t="shared" si="20"/>
        <v>0</v>
      </c>
      <c r="AN25" s="43">
        <f t="shared" si="21"/>
        <v>0</v>
      </c>
      <c r="AO25" s="43">
        <f t="shared" si="22"/>
        <v>0</v>
      </c>
      <c r="AP25" s="43">
        <f t="shared" si="23"/>
        <v>0</v>
      </c>
      <c r="AR25" s="43">
        <f t="shared" si="24"/>
        <v>0</v>
      </c>
      <c r="AS25" s="43">
        <f t="shared" si="25"/>
        <v>0</v>
      </c>
      <c r="AT25" s="43">
        <f t="shared" si="26"/>
        <v>0</v>
      </c>
      <c r="AU25" s="43">
        <f t="shared" si="27"/>
        <v>1</v>
      </c>
      <c r="AV25" s="43">
        <f t="shared" si="28"/>
        <v>0</v>
      </c>
      <c r="AW25" s="43">
        <f t="shared" si="29"/>
        <v>0</v>
      </c>
      <c r="AX25" s="43">
        <f t="shared" si="30"/>
        <v>0</v>
      </c>
      <c r="AY25" s="43">
        <f t="shared" si="31"/>
        <v>0</v>
      </c>
      <c r="AZ25" s="43">
        <f t="shared" si="32"/>
        <v>0</v>
      </c>
      <c r="BA25" s="43">
        <f t="shared" si="33"/>
        <v>0</v>
      </c>
      <c r="BB25" s="43">
        <f t="shared" si="34"/>
        <v>0</v>
      </c>
      <c r="BC25" s="43">
        <f t="shared" si="35"/>
        <v>0</v>
      </c>
      <c r="BD25" s="3">
        <f t="shared" si="36"/>
        <v>1</v>
      </c>
    </row>
    <row r="26" spans="1:56" ht="409.5" customHeight="1" x14ac:dyDescent="0.25">
      <c r="A26" s="140">
        <f t="shared" si="38"/>
        <v>14</v>
      </c>
      <c r="B26" s="98">
        <f>+B25+1</f>
        <v>4</v>
      </c>
      <c r="C26" s="141" t="s">
        <v>3</v>
      </c>
      <c r="D26" s="191" t="s">
        <v>124</v>
      </c>
      <c r="E26" s="117" t="s">
        <v>136</v>
      </c>
      <c r="F26" s="192" t="s">
        <v>83</v>
      </c>
      <c r="G26" s="191" t="s">
        <v>182</v>
      </c>
      <c r="H26" s="140" t="s">
        <v>14</v>
      </c>
      <c r="I26" s="114" t="s">
        <v>137</v>
      </c>
      <c r="J26" s="115" t="str">
        <f t="shared" si="0"/>
        <v>Elaborar los 4 informes de evaluación del desempeño del proceso de Evaluación y Seguimiento0</v>
      </c>
      <c r="K26" s="115" t="str">
        <f t="shared" si="1"/>
        <v>Elaborar los 4 informes de evaluación del desempeño del proceso de Evaluación y Seguimiento0</v>
      </c>
      <c r="L26" s="115" t="str">
        <f t="shared" si="2"/>
        <v>Elaborar los 4 informes de evaluación del desempeño del proceso de Evaluación y Seguimiento0</v>
      </c>
      <c r="M26" s="115" t="str">
        <f t="shared" si="3"/>
        <v>Elaborar los 4 informes de evaluación del desempeño del proceso de Evaluación y Seguimiento0</v>
      </c>
      <c r="N26" s="115" t="str">
        <f t="shared" si="4"/>
        <v>Elaborar los 4 informes de evaluación del desempeño del proceso de Evaluación y Seguimiento0</v>
      </c>
      <c r="O26" s="115" t="str">
        <f t="shared" si="5"/>
        <v>Elaborar los 4 informes de evaluación del desempeño del proceso de Evaluación y Seguimiento0</v>
      </c>
      <c r="P26" s="115" t="str">
        <f t="shared" si="6"/>
        <v>Elaborar los 4 informes de evaluación del desempeño del proceso de Evaluación y Seguimiento1</v>
      </c>
      <c r="Q26" s="115" t="str">
        <f t="shared" si="7"/>
        <v>Elaborar los 4 informes de evaluación del desempeño del proceso de Evaluación y Seguimiento0</v>
      </c>
      <c r="R26" s="115" t="str">
        <f t="shared" si="8"/>
        <v>Elaborar los 4 informes de evaluación del desempeño del proceso de Evaluación y Seguimiento0</v>
      </c>
      <c r="S26" s="115" t="str">
        <f t="shared" si="9"/>
        <v>Elaborar los 4 informes de evaluación del desempeño del proceso de Evaluación y Seguimiento0</v>
      </c>
      <c r="T26" s="115" t="str">
        <f t="shared" si="10"/>
        <v>Elaborar los 4 informes de evaluación del desempeño del proceso de Evaluación y Seguimiento0</v>
      </c>
      <c r="U26" s="143" t="str">
        <f t="shared" si="11"/>
        <v>Elaborar los 4 informes de evaluación del desempeño del proceso de Evaluación y Seguimiento0</v>
      </c>
      <c r="V26" s="144">
        <v>1</v>
      </c>
      <c r="W26" s="144">
        <v>1</v>
      </c>
      <c r="X26" s="100" t="s">
        <v>267</v>
      </c>
      <c r="Y26" s="141" t="s">
        <v>327</v>
      </c>
      <c r="Z26" s="188">
        <v>43667</v>
      </c>
      <c r="AA26" s="189">
        <v>43658</v>
      </c>
      <c r="AB26" s="150" t="s">
        <v>453</v>
      </c>
      <c r="AC26" s="146">
        <f t="shared" si="37"/>
        <v>1</v>
      </c>
      <c r="AE26" s="43">
        <f t="shared" si="12"/>
        <v>0</v>
      </c>
      <c r="AF26" s="43">
        <f t="shared" si="13"/>
        <v>0</v>
      </c>
      <c r="AG26" s="43">
        <f t="shared" si="14"/>
        <v>0</v>
      </c>
      <c r="AH26" s="43">
        <f t="shared" si="15"/>
        <v>0</v>
      </c>
      <c r="AI26" s="43">
        <f t="shared" si="16"/>
        <v>0</v>
      </c>
      <c r="AJ26" s="43">
        <f t="shared" si="17"/>
        <v>0</v>
      </c>
      <c r="AK26" s="43">
        <f t="shared" si="18"/>
        <v>1</v>
      </c>
      <c r="AL26" s="43">
        <f t="shared" si="19"/>
        <v>0</v>
      </c>
      <c r="AM26" s="43">
        <f t="shared" si="20"/>
        <v>0</v>
      </c>
      <c r="AN26" s="43">
        <f t="shared" si="21"/>
        <v>0</v>
      </c>
      <c r="AO26" s="43">
        <f t="shared" si="22"/>
        <v>0</v>
      </c>
      <c r="AP26" s="43">
        <f t="shared" si="23"/>
        <v>0</v>
      </c>
      <c r="AR26" s="43">
        <f t="shared" si="24"/>
        <v>0</v>
      </c>
      <c r="AS26" s="43">
        <f t="shared" si="25"/>
        <v>0</v>
      </c>
      <c r="AT26" s="43">
        <f t="shared" si="26"/>
        <v>0</v>
      </c>
      <c r="AU26" s="43">
        <f t="shared" si="27"/>
        <v>0</v>
      </c>
      <c r="AV26" s="43">
        <f t="shared" si="28"/>
        <v>0</v>
      </c>
      <c r="AW26" s="43">
        <f t="shared" si="29"/>
        <v>0</v>
      </c>
      <c r="AX26" s="43">
        <f t="shared" si="30"/>
        <v>1</v>
      </c>
      <c r="AY26" s="43">
        <f t="shared" si="31"/>
        <v>0</v>
      </c>
      <c r="AZ26" s="43">
        <f t="shared" si="32"/>
        <v>0</v>
      </c>
      <c r="BA26" s="43">
        <f t="shared" si="33"/>
        <v>0</v>
      </c>
      <c r="BB26" s="43">
        <f t="shared" si="34"/>
        <v>0</v>
      </c>
      <c r="BC26" s="43">
        <f t="shared" si="35"/>
        <v>0</v>
      </c>
      <c r="BD26" s="3">
        <f t="shared" si="36"/>
        <v>1</v>
      </c>
    </row>
    <row r="27" spans="1:56" ht="79.5" customHeight="1" x14ac:dyDescent="0.25">
      <c r="A27" s="97">
        <f t="shared" si="38"/>
        <v>15</v>
      </c>
      <c r="B27" s="98">
        <f>+B26+1</f>
        <v>5</v>
      </c>
      <c r="C27" s="112" t="s">
        <v>3</v>
      </c>
      <c r="D27" s="106" t="s">
        <v>124</v>
      </c>
      <c r="E27" s="117" t="s">
        <v>136</v>
      </c>
      <c r="F27" s="192" t="s">
        <v>83</v>
      </c>
      <c r="G27" s="106" t="s">
        <v>183</v>
      </c>
      <c r="H27" s="97" t="s">
        <v>14</v>
      </c>
      <c r="I27" s="114" t="s">
        <v>137</v>
      </c>
      <c r="J27" s="115" t="str">
        <f t="shared" si="0"/>
        <v>Elaborar los 4 informes de evaluación del desempeño del proceso de Evaluación y Seguimiento0</v>
      </c>
      <c r="K27" s="115" t="str">
        <f t="shared" si="1"/>
        <v>Elaborar los 4 informes de evaluación del desempeño del proceso de Evaluación y Seguimiento0</v>
      </c>
      <c r="L27" s="115" t="str">
        <f t="shared" si="2"/>
        <v>Elaborar los 4 informes de evaluación del desempeño del proceso de Evaluación y Seguimiento0</v>
      </c>
      <c r="M27" s="115" t="str">
        <f t="shared" si="3"/>
        <v>Elaborar los 4 informes de evaluación del desempeño del proceso de Evaluación y Seguimiento0</v>
      </c>
      <c r="N27" s="115" t="str">
        <f t="shared" si="4"/>
        <v>Elaborar los 4 informes de evaluación del desempeño del proceso de Evaluación y Seguimiento0</v>
      </c>
      <c r="O27" s="115" t="str">
        <f t="shared" si="5"/>
        <v>Elaborar los 4 informes de evaluación del desempeño del proceso de Evaluación y Seguimiento0</v>
      </c>
      <c r="P27" s="115" t="str">
        <f t="shared" si="6"/>
        <v>Elaborar los 4 informes de evaluación del desempeño del proceso de Evaluación y Seguimiento0</v>
      </c>
      <c r="Q27" s="115" t="str">
        <f t="shared" si="7"/>
        <v>Elaborar los 4 informes de evaluación del desempeño del proceso de Evaluación y Seguimiento0</v>
      </c>
      <c r="R27" s="115" t="str">
        <f t="shared" si="8"/>
        <v>Elaborar los 4 informes de evaluación del desempeño del proceso de Evaluación y Seguimiento0</v>
      </c>
      <c r="S27" s="115" t="str">
        <f t="shared" si="9"/>
        <v>Elaborar los 4 informes de evaluación del desempeño del proceso de Evaluación y Seguimiento1</v>
      </c>
      <c r="T27" s="115" t="str">
        <f t="shared" si="10"/>
        <v>Elaborar los 4 informes de evaluación del desempeño del proceso de Evaluación y Seguimiento0</v>
      </c>
      <c r="U27" s="115" t="str">
        <f t="shared" si="11"/>
        <v>Elaborar los 4 informes de evaluación del desempeño del proceso de Evaluación y Seguimiento0</v>
      </c>
      <c r="V27" s="116">
        <v>1</v>
      </c>
      <c r="W27" s="116">
        <v>1</v>
      </c>
      <c r="X27" s="100" t="s">
        <v>267</v>
      </c>
      <c r="Y27" s="112" t="s">
        <v>327</v>
      </c>
      <c r="Z27" s="184">
        <v>43769</v>
      </c>
      <c r="AA27" s="185">
        <v>43753</v>
      </c>
      <c r="AB27" s="29" t="s">
        <v>465</v>
      </c>
      <c r="AC27" s="101">
        <f t="shared" si="37"/>
        <v>1</v>
      </c>
      <c r="AE27" s="43">
        <f t="shared" si="12"/>
        <v>0</v>
      </c>
      <c r="AF27" s="43">
        <f t="shared" si="13"/>
        <v>0</v>
      </c>
      <c r="AG27" s="43">
        <f t="shared" si="14"/>
        <v>0</v>
      </c>
      <c r="AH27" s="43">
        <f t="shared" si="15"/>
        <v>0</v>
      </c>
      <c r="AI27" s="43">
        <f t="shared" si="16"/>
        <v>0</v>
      </c>
      <c r="AJ27" s="43">
        <f t="shared" si="17"/>
        <v>0</v>
      </c>
      <c r="AK27" s="43">
        <f t="shared" si="18"/>
        <v>0</v>
      </c>
      <c r="AL27" s="43">
        <f t="shared" si="19"/>
        <v>0</v>
      </c>
      <c r="AM27" s="43">
        <f t="shared" si="20"/>
        <v>0</v>
      </c>
      <c r="AN27" s="43">
        <f t="shared" si="21"/>
        <v>1</v>
      </c>
      <c r="AO27" s="43">
        <f t="shared" si="22"/>
        <v>0</v>
      </c>
      <c r="AP27" s="43">
        <f t="shared" si="23"/>
        <v>0</v>
      </c>
      <c r="AR27" s="43">
        <f t="shared" si="24"/>
        <v>0</v>
      </c>
      <c r="AS27" s="43">
        <f t="shared" si="25"/>
        <v>0</v>
      </c>
      <c r="AT27" s="43">
        <f t="shared" si="26"/>
        <v>0</v>
      </c>
      <c r="AU27" s="43">
        <f t="shared" si="27"/>
        <v>0</v>
      </c>
      <c r="AV27" s="43">
        <f t="shared" si="28"/>
        <v>0</v>
      </c>
      <c r="AW27" s="43">
        <f t="shared" si="29"/>
        <v>0</v>
      </c>
      <c r="AX27" s="43">
        <f t="shared" si="30"/>
        <v>0</v>
      </c>
      <c r="AY27" s="43">
        <f t="shared" si="31"/>
        <v>0</v>
      </c>
      <c r="AZ27" s="43">
        <f t="shared" si="32"/>
        <v>0</v>
      </c>
      <c r="BA27" s="43">
        <f t="shared" si="33"/>
        <v>1</v>
      </c>
      <c r="BB27" s="43">
        <f t="shared" si="34"/>
        <v>0</v>
      </c>
      <c r="BC27" s="43">
        <f t="shared" si="35"/>
        <v>0</v>
      </c>
      <c r="BD27" s="3">
        <f t="shared" si="36"/>
        <v>1</v>
      </c>
    </row>
    <row r="28" spans="1:56" ht="98.25" customHeight="1" x14ac:dyDescent="0.25">
      <c r="A28" s="125">
        <f t="shared" si="38"/>
        <v>16</v>
      </c>
      <c r="B28" s="98">
        <f>+B27+1</f>
        <v>6</v>
      </c>
      <c r="C28" s="119" t="s">
        <v>3</v>
      </c>
      <c r="D28" s="132" t="s">
        <v>29</v>
      </c>
      <c r="E28" s="117" t="s">
        <v>81</v>
      </c>
      <c r="F28" s="117" t="s">
        <v>79</v>
      </c>
      <c r="G28" s="132" t="s">
        <v>187</v>
      </c>
      <c r="H28" s="120" t="s">
        <v>14</v>
      </c>
      <c r="I28" s="114" t="s">
        <v>82</v>
      </c>
      <c r="J28" s="115" t="str">
        <f t="shared" si="0"/>
        <v>Hacer acompañamiento y asesoría a la formulación del plan delucha contra la corrupción y atención al ciudadano1</v>
      </c>
      <c r="K28" s="115" t="str">
        <f t="shared" si="1"/>
        <v>Hacer acompañamiento y asesoría a la formulación del plan delucha contra la corrupción y atención al ciudadano0</v>
      </c>
      <c r="L28" s="115" t="str">
        <f t="shared" si="2"/>
        <v>Hacer acompañamiento y asesoría a la formulación del plan delucha contra la corrupción y atención al ciudadano0</v>
      </c>
      <c r="M28" s="115" t="str">
        <f t="shared" si="3"/>
        <v>Hacer acompañamiento y asesoría a la formulación del plan delucha contra la corrupción y atención al ciudadano0</v>
      </c>
      <c r="N28" s="115" t="str">
        <f t="shared" si="4"/>
        <v>Hacer acompañamiento y asesoría a la formulación del plan delucha contra la corrupción y atención al ciudadano0</v>
      </c>
      <c r="O28" s="115" t="str">
        <f t="shared" si="5"/>
        <v>Hacer acompañamiento y asesoría a la formulación del plan delucha contra la corrupción y atención al ciudadano0</v>
      </c>
      <c r="P28" s="115" t="str">
        <f t="shared" si="6"/>
        <v>Hacer acompañamiento y asesoría a la formulación del plan delucha contra la corrupción y atención al ciudadano0</v>
      </c>
      <c r="Q28" s="115" t="str">
        <f t="shared" si="7"/>
        <v>Hacer acompañamiento y asesoría a la formulación del plan delucha contra la corrupción y atención al ciudadano0</v>
      </c>
      <c r="R28" s="115" t="str">
        <f t="shared" si="8"/>
        <v>Hacer acompañamiento y asesoría a la formulación del plan delucha contra la corrupción y atención al ciudadano0</v>
      </c>
      <c r="S28" s="115" t="str">
        <f t="shared" si="9"/>
        <v>Hacer acompañamiento y asesoría a la formulación del plan delucha contra la corrupción y atención al ciudadano0</v>
      </c>
      <c r="T28" s="115" t="str">
        <f t="shared" si="10"/>
        <v>Hacer acompañamiento y asesoría a la formulación del plan delucha contra la corrupción y atención al ciudadano0</v>
      </c>
      <c r="U28" s="127" t="str">
        <f t="shared" si="11"/>
        <v>Hacer acompañamiento y asesoría a la formulación del plan delucha contra la corrupción y atención al ciudadano0</v>
      </c>
      <c r="V28" s="128">
        <v>1</v>
      </c>
      <c r="W28" s="128">
        <v>1</v>
      </c>
      <c r="X28" s="100" t="s">
        <v>267</v>
      </c>
      <c r="Y28" s="132" t="s">
        <v>395</v>
      </c>
      <c r="Z28" s="186">
        <v>43496</v>
      </c>
      <c r="AA28" s="187">
        <v>43495</v>
      </c>
      <c r="AB28" s="133" t="s">
        <v>381</v>
      </c>
      <c r="AC28" s="130">
        <f t="shared" si="37"/>
        <v>1</v>
      </c>
      <c r="AE28" s="43">
        <f t="shared" si="12"/>
        <v>1</v>
      </c>
      <c r="AF28" s="43">
        <f t="shared" si="13"/>
        <v>0</v>
      </c>
      <c r="AG28" s="43">
        <f t="shared" si="14"/>
        <v>0</v>
      </c>
      <c r="AH28" s="43">
        <f t="shared" si="15"/>
        <v>0</v>
      </c>
      <c r="AI28" s="43">
        <f t="shared" si="16"/>
        <v>0</v>
      </c>
      <c r="AJ28" s="43">
        <f t="shared" si="17"/>
        <v>0</v>
      </c>
      <c r="AK28" s="43">
        <f t="shared" si="18"/>
        <v>0</v>
      </c>
      <c r="AL28" s="43">
        <f t="shared" si="19"/>
        <v>0</v>
      </c>
      <c r="AM28" s="43">
        <f t="shared" si="20"/>
        <v>0</v>
      </c>
      <c r="AN28" s="43">
        <f t="shared" si="21"/>
        <v>0</v>
      </c>
      <c r="AO28" s="43">
        <f t="shared" si="22"/>
        <v>0</v>
      </c>
      <c r="AP28" s="43">
        <f t="shared" si="23"/>
        <v>0</v>
      </c>
      <c r="AR28" s="43">
        <f t="shared" si="24"/>
        <v>1</v>
      </c>
      <c r="AS28" s="43">
        <f t="shared" si="25"/>
        <v>0</v>
      </c>
      <c r="AT28" s="43">
        <f t="shared" si="26"/>
        <v>0</v>
      </c>
      <c r="AU28" s="43">
        <f t="shared" si="27"/>
        <v>0</v>
      </c>
      <c r="AV28" s="43">
        <f t="shared" si="28"/>
        <v>0</v>
      </c>
      <c r="AW28" s="43">
        <f t="shared" si="29"/>
        <v>0</v>
      </c>
      <c r="AX28" s="43">
        <f t="shared" si="30"/>
        <v>0</v>
      </c>
      <c r="AY28" s="43">
        <f t="shared" si="31"/>
        <v>0</v>
      </c>
      <c r="AZ28" s="43">
        <f t="shared" si="32"/>
        <v>0</v>
      </c>
      <c r="BA28" s="43">
        <f t="shared" si="33"/>
        <v>0</v>
      </c>
      <c r="BB28" s="43">
        <f t="shared" si="34"/>
        <v>0</v>
      </c>
      <c r="BC28" s="43">
        <f t="shared" si="35"/>
        <v>0</v>
      </c>
      <c r="BD28" s="3">
        <f t="shared" si="36"/>
        <v>1</v>
      </c>
    </row>
    <row r="29" spans="1:56" ht="114.75" customHeight="1" x14ac:dyDescent="0.25">
      <c r="A29" s="97">
        <f t="shared" si="38"/>
        <v>17</v>
      </c>
      <c r="B29" s="98"/>
      <c r="C29" s="112" t="s">
        <v>5</v>
      </c>
      <c r="D29" s="117" t="s">
        <v>27</v>
      </c>
      <c r="E29" s="117" t="s">
        <v>198</v>
      </c>
      <c r="F29" s="117" t="s">
        <v>158</v>
      </c>
      <c r="G29" s="117" t="s">
        <v>257</v>
      </c>
      <c r="H29" s="114" t="s">
        <v>11</v>
      </c>
      <c r="I29" s="114" t="s">
        <v>264</v>
      </c>
      <c r="J29" s="115" t="str">
        <f t="shared" si="0"/>
        <v>Desarrollar el 100% de las actividades campaña de fomento de la cultura del autocontrol programada0</v>
      </c>
      <c r="K29" s="115" t="str">
        <f t="shared" si="1"/>
        <v>Desarrollar el 100% de las actividades campaña de fomento de la cultura del autocontrol programada0</v>
      </c>
      <c r="L29" s="115" t="str">
        <f t="shared" si="2"/>
        <v>Desarrollar el 100% de las actividades campaña de fomento de la cultura del autocontrol programada0</v>
      </c>
      <c r="M29" s="115" t="str">
        <f t="shared" si="3"/>
        <v>Desarrollar el 100% de las actividades campaña de fomento de la cultura del autocontrol programada1</v>
      </c>
      <c r="N29" s="115" t="str">
        <f t="shared" si="4"/>
        <v>Desarrollar el 100% de las actividades campaña de fomento de la cultura del autocontrol programada0</v>
      </c>
      <c r="O29" s="115" t="str">
        <f t="shared" si="5"/>
        <v>Desarrollar el 100% de las actividades campaña de fomento de la cultura del autocontrol programada0</v>
      </c>
      <c r="P29" s="115" t="str">
        <f t="shared" si="6"/>
        <v>Desarrollar el 100% de las actividades campaña de fomento de la cultura del autocontrol programada0</v>
      </c>
      <c r="Q29" s="115" t="str">
        <f t="shared" si="7"/>
        <v>Desarrollar el 100% de las actividades campaña de fomento de la cultura del autocontrol programada0</v>
      </c>
      <c r="R29" s="115" t="str">
        <f t="shared" si="8"/>
        <v>Desarrollar el 100% de las actividades campaña de fomento de la cultura del autocontrol programada0</v>
      </c>
      <c r="S29" s="115" t="str">
        <f t="shared" si="9"/>
        <v>Desarrollar el 100% de las actividades campaña de fomento de la cultura del autocontrol programada0</v>
      </c>
      <c r="T29" s="115" t="str">
        <f t="shared" si="10"/>
        <v>Desarrollar el 100% de las actividades campaña de fomento de la cultura del autocontrol programada0</v>
      </c>
      <c r="U29" s="115" t="str">
        <f t="shared" si="11"/>
        <v>Desarrollar el 100% de las actividades campaña de fomento de la cultura del autocontrol programada0</v>
      </c>
      <c r="V29" s="116">
        <v>1</v>
      </c>
      <c r="W29" s="116">
        <v>1</v>
      </c>
      <c r="X29" s="100" t="s">
        <v>270</v>
      </c>
      <c r="Y29" s="112" t="s">
        <v>325</v>
      </c>
      <c r="Z29" s="184">
        <v>43585</v>
      </c>
      <c r="AA29" s="185">
        <v>43585</v>
      </c>
      <c r="AB29" s="167" t="s">
        <v>409</v>
      </c>
      <c r="AC29" s="101">
        <f t="shared" si="37"/>
        <v>1</v>
      </c>
      <c r="AE29" s="43">
        <f t="shared" si="12"/>
        <v>0</v>
      </c>
      <c r="AF29" s="43">
        <f t="shared" si="13"/>
        <v>0</v>
      </c>
      <c r="AG29" s="43">
        <f t="shared" si="14"/>
        <v>0</v>
      </c>
      <c r="AH29" s="43">
        <f t="shared" si="15"/>
        <v>1</v>
      </c>
      <c r="AI29" s="43">
        <f t="shared" si="16"/>
        <v>0</v>
      </c>
      <c r="AJ29" s="43">
        <f t="shared" si="17"/>
        <v>0</v>
      </c>
      <c r="AK29" s="43">
        <f t="shared" si="18"/>
        <v>0</v>
      </c>
      <c r="AL29" s="43">
        <f t="shared" si="19"/>
        <v>0</v>
      </c>
      <c r="AM29" s="43">
        <f t="shared" si="20"/>
        <v>0</v>
      </c>
      <c r="AN29" s="43">
        <f t="shared" si="21"/>
        <v>0</v>
      </c>
      <c r="AO29" s="43">
        <f t="shared" si="22"/>
        <v>0</v>
      </c>
      <c r="AP29" s="43">
        <f t="shared" si="23"/>
        <v>0</v>
      </c>
      <c r="AR29" s="43">
        <f t="shared" si="24"/>
        <v>0</v>
      </c>
      <c r="AS29" s="43">
        <f t="shared" si="25"/>
        <v>0</v>
      </c>
      <c r="AT29" s="43">
        <f t="shared" si="26"/>
        <v>0</v>
      </c>
      <c r="AU29" s="43">
        <f t="shared" si="27"/>
        <v>1</v>
      </c>
      <c r="AV29" s="43">
        <f t="shared" si="28"/>
        <v>0</v>
      </c>
      <c r="AW29" s="43">
        <f t="shared" si="29"/>
        <v>0</v>
      </c>
      <c r="AX29" s="43">
        <f t="shared" si="30"/>
        <v>0</v>
      </c>
      <c r="AY29" s="43">
        <f t="shared" si="31"/>
        <v>0</v>
      </c>
      <c r="AZ29" s="43">
        <f t="shared" si="32"/>
        <v>0</v>
      </c>
      <c r="BA29" s="43">
        <f t="shared" si="33"/>
        <v>0</v>
      </c>
      <c r="BB29" s="43">
        <f t="shared" si="34"/>
        <v>0</v>
      </c>
      <c r="BC29" s="43">
        <f t="shared" si="35"/>
        <v>0</v>
      </c>
      <c r="BD29" s="3">
        <f t="shared" si="36"/>
        <v>1</v>
      </c>
    </row>
    <row r="30" spans="1:56" ht="145.5" customHeight="1" x14ac:dyDescent="0.25">
      <c r="A30" s="97">
        <f t="shared" si="38"/>
        <v>18</v>
      </c>
      <c r="B30" s="98"/>
      <c r="C30" s="112" t="s">
        <v>5</v>
      </c>
      <c r="D30" s="117" t="s">
        <v>27</v>
      </c>
      <c r="E30" s="117" t="s">
        <v>198</v>
      </c>
      <c r="F30" s="117" t="s">
        <v>158</v>
      </c>
      <c r="G30" s="117" t="s">
        <v>258</v>
      </c>
      <c r="H30" s="114" t="s">
        <v>11</v>
      </c>
      <c r="I30" s="114" t="s">
        <v>264</v>
      </c>
      <c r="J30" s="115" t="str">
        <f t="shared" si="0"/>
        <v>Desarrollar el 100% de las actividades campaña de fomento de la cultura del autocontrol programada0</v>
      </c>
      <c r="K30" s="115" t="str">
        <f t="shared" si="1"/>
        <v>Desarrollar el 100% de las actividades campaña de fomento de la cultura del autocontrol programada0</v>
      </c>
      <c r="L30" s="115" t="str">
        <f t="shared" si="2"/>
        <v>Desarrollar el 100% de las actividades campaña de fomento de la cultura del autocontrol programada0</v>
      </c>
      <c r="M30" s="115" t="str">
        <f t="shared" si="3"/>
        <v>Desarrollar el 100% de las actividades campaña de fomento de la cultura del autocontrol programada0</v>
      </c>
      <c r="N30" s="115" t="str">
        <f t="shared" si="4"/>
        <v>Desarrollar el 100% de las actividades campaña de fomento de la cultura del autocontrol programada1</v>
      </c>
      <c r="O30" s="115" t="str">
        <f t="shared" si="5"/>
        <v>Desarrollar el 100% de las actividades campaña de fomento de la cultura del autocontrol programada0</v>
      </c>
      <c r="P30" s="115" t="str">
        <f t="shared" si="6"/>
        <v>Desarrollar el 100% de las actividades campaña de fomento de la cultura del autocontrol programada0</v>
      </c>
      <c r="Q30" s="115" t="str">
        <f t="shared" si="7"/>
        <v>Desarrollar el 100% de las actividades campaña de fomento de la cultura del autocontrol programada0</v>
      </c>
      <c r="R30" s="115" t="str">
        <f t="shared" si="8"/>
        <v>Desarrollar el 100% de las actividades campaña de fomento de la cultura del autocontrol programada0</v>
      </c>
      <c r="S30" s="115" t="str">
        <f t="shared" si="9"/>
        <v>Desarrollar el 100% de las actividades campaña de fomento de la cultura del autocontrol programada0</v>
      </c>
      <c r="T30" s="115" t="str">
        <f t="shared" si="10"/>
        <v>Desarrollar el 100% de las actividades campaña de fomento de la cultura del autocontrol programada0</v>
      </c>
      <c r="U30" s="115" t="str">
        <f t="shared" si="11"/>
        <v>Desarrollar el 100% de las actividades campaña de fomento de la cultura del autocontrol programada0</v>
      </c>
      <c r="V30" s="116">
        <v>3</v>
      </c>
      <c r="W30" s="116">
        <v>3</v>
      </c>
      <c r="X30" s="100" t="s">
        <v>270</v>
      </c>
      <c r="Y30" s="112" t="s">
        <v>325</v>
      </c>
      <c r="Z30" s="184">
        <v>43616</v>
      </c>
      <c r="AA30" s="185">
        <v>43616</v>
      </c>
      <c r="AB30" s="167" t="s">
        <v>410</v>
      </c>
      <c r="AC30" s="101">
        <f t="shared" si="37"/>
        <v>1</v>
      </c>
      <c r="AE30" s="43">
        <f t="shared" si="12"/>
        <v>0</v>
      </c>
      <c r="AF30" s="43">
        <f t="shared" si="13"/>
        <v>0</v>
      </c>
      <c r="AG30" s="43">
        <f t="shared" si="14"/>
        <v>0</v>
      </c>
      <c r="AH30" s="43">
        <f t="shared" si="15"/>
        <v>0</v>
      </c>
      <c r="AI30" s="43">
        <f t="shared" si="16"/>
        <v>1</v>
      </c>
      <c r="AJ30" s="43">
        <f t="shared" si="17"/>
        <v>0</v>
      </c>
      <c r="AK30" s="43">
        <f t="shared" si="18"/>
        <v>0</v>
      </c>
      <c r="AL30" s="43">
        <f t="shared" si="19"/>
        <v>0</v>
      </c>
      <c r="AM30" s="43">
        <f t="shared" si="20"/>
        <v>0</v>
      </c>
      <c r="AN30" s="43">
        <f t="shared" si="21"/>
        <v>0</v>
      </c>
      <c r="AO30" s="43">
        <f t="shared" si="22"/>
        <v>0</v>
      </c>
      <c r="AP30" s="43">
        <f t="shared" si="23"/>
        <v>0</v>
      </c>
      <c r="AR30" s="43">
        <f t="shared" si="24"/>
        <v>0</v>
      </c>
      <c r="AS30" s="43">
        <f t="shared" si="25"/>
        <v>0</v>
      </c>
      <c r="AT30" s="43">
        <f t="shared" si="26"/>
        <v>0</v>
      </c>
      <c r="AU30" s="43">
        <f t="shared" si="27"/>
        <v>0</v>
      </c>
      <c r="AV30" s="43">
        <f t="shared" si="28"/>
        <v>1</v>
      </c>
      <c r="AW30" s="43">
        <f t="shared" si="29"/>
        <v>0</v>
      </c>
      <c r="AX30" s="43">
        <f t="shared" si="30"/>
        <v>0</v>
      </c>
      <c r="AY30" s="43">
        <f t="shared" si="31"/>
        <v>0</v>
      </c>
      <c r="AZ30" s="43">
        <f t="shared" si="32"/>
        <v>0</v>
      </c>
      <c r="BA30" s="43">
        <f t="shared" si="33"/>
        <v>0</v>
      </c>
      <c r="BB30" s="43">
        <f t="shared" si="34"/>
        <v>0</v>
      </c>
      <c r="BC30" s="43">
        <f t="shared" si="35"/>
        <v>0</v>
      </c>
      <c r="BD30" s="3">
        <f t="shared" si="36"/>
        <v>1</v>
      </c>
    </row>
    <row r="31" spans="1:56" ht="207" customHeight="1" x14ac:dyDescent="0.25">
      <c r="A31" s="97">
        <f t="shared" si="38"/>
        <v>19</v>
      </c>
      <c r="B31" s="98"/>
      <c r="C31" s="112" t="s">
        <v>5</v>
      </c>
      <c r="D31" s="117" t="s">
        <v>27</v>
      </c>
      <c r="E31" s="117" t="s">
        <v>198</v>
      </c>
      <c r="F31" s="117" t="s">
        <v>158</v>
      </c>
      <c r="G31" s="117" t="s">
        <v>259</v>
      </c>
      <c r="H31" s="114" t="s">
        <v>11</v>
      </c>
      <c r="I31" s="114" t="s">
        <v>264</v>
      </c>
      <c r="J31" s="115" t="str">
        <f t="shared" si="0"/>
        <v>Desarrollar el 100% de las actividades campaña de fomento de la cultura del autocontrol programada0</v>
      </c>
      <c r="K31" s="115" t="str">
        <f t="shared" si="1"/>
        <v>Desarrollar el 100% de las actividades campaña de fomento de la cultura del autocontrol programada0</v>
      </c>
      <c r="L31" s="115" t="str">
        <f t="shared" si="2"/>
        <v>Desarrollar el 100% de las actividades campaña de fomento de la cultura del autocontrol programada0</v>
      </c>
      <c r="M31" s="115" t="str">
        <f t="shared" si="3"/>
        <v>Desarrollar el 100% de las actividades campaña de fomento de la cultura del autocontrol programada0</v>
      </c>
      <c r="N31" s="115" t="str">
        <f t="shared" si="4"/>
        <v>Desarrollar el 100% de las actividades campaña de fomento de la cultura del autocontrol programada0</v>
      </c>
      <c r="O31" s="115" t="str">
        <f t="shared" si="5"/>
        <v>Desarrollar el 100% de las actividades campaña de fomento de la cultura del autocontrol programada1</v>
      </c>
      <c r="P31" s="115" t="str">
        <f t="shared" si="6"/>
        <v>Desarrollar el 100% de las actividades campaña de fomento de la cultura del autocontrol programada0</v>
      </c>
      <c r="Q31" s="115" t="str">
        <f t="shared" si="7"/>
        <v>Desarrollar el 100% de las actividades campaña de fomento de la cultura del autocontrol programada0</v>
      </c>
      <c r="R31" s="115" t="str">
        <f t="shared" si="8"/>
        <v>Desarrollar el 100% de las actividades campaña de fomento de la cultura del autocontrol programada0</v>
      </c>
      <c r="S31" s="115" t="str">
        <f t="shared" si="9"/>
        <v>Desarrollar el 100% de las actividades campaña de fomento de la cultura del autocontrol programada0</v>
      </c>
      <c r="T31" s="115" t="str">
        <f t="shared" si="10"/>
        <v>Desarrollar el 100% de las actividades campaña de fomento de la cultura del autocontrol programada0</v>
      </c>
      <c r="U31" s="115" t="str">
        <f t="shared" si="11"/>
        <v>Desarrollar el 100% de las actividades campaña de fomento de la cultura del autocontrol programada0</v>
      </c>
      <c r="V31" s="116">
        <v>2</v>
      </c>
      <c r="W31" s="116">
        <v>2</v>
      </c>
      <c r="X31" s="100" t="s">
        <v>270</v>
      </c>
      <c r="Y31" s="112" t="s">
        <v>325</v>
      </c>
      <c r="Z31" s="184">
        <v>43644</v>
      </c>
      <c r="AA31" s="185">
        <v>43644</v>
      </c>
      <c r="AB31" s="168" t="s">
        <v>415</v>
      </c>
      <c r="AC31" s="101">
        <f t="shared" si="37"/>
        <v>1</v>
      </c>
      <c r="AE31" s="43">
        <f t="shared" si="12"/>
        <v>0</v>
      </c>
      <c r="AF31" s="43">
        <f t="shared" si="13"/>
        <v>0</v>
      </c>
      <c r="AG31" s="43">
        <f t="shared" si="14"/>
        <v>0</v>
      </c>
      <c r="AH31" s="43">
        <f t="shared" si="15"/>
        <v>0</v>
      </c>
      <c r="AI31" s="43">
        <f t="shared" si="16"/>
        <v>0</v>
      </c>
      <c r="AJ31" s="43">
        <f t="shared" si="17"/>
        <v>1</v>
      </c>
      <c r="AK31" s="43">
        <f t="shared" si="18"/>
        <v>0</v>
      </c>
      <c r="AL31" s="43">
        <f t="shared" si="19"/>
        <v>0</v>
      </c>
      <c r="AM31" s="43">
        <f t="shared" si="20"/>
        <v>0</v>
      </c>
      <c r="AN31" s="43">
        <f t="shared" si="21"/>
        <v>0</v>
      </c>
      <c r="AO31" s="43">
        <f t="shared" si="22"/>
        <v>0</v>
      </c>
      <c r="AP31" s="43">
        <f t="shared" si="23"/>
        <v>0</v>
      </c>
      <c r="AR31" s="43">
        <f t="shared" si="24"/>
        <v>0</v>
      </c>
      <c r="AS31" s="43">
        <f t="shared" si="25"/>
        <v>0</v>
      </c>
      <c r="AT31" s="43">
        <f t="shared" si="26"/>
        <v>0</v>
      </c>
      <c r="AU31" s="43">
        <f t="shared" si="27"/>
        <v>0</v>
      </c>
      <c r="AV31" s="43">
        <f t="shared" si="28"/>
        <v>0</v>
      </c>
      <c r="AW31" s="43">
        <f t="shared" si="29"/>
        <v>1</v>
      </c>
      <c r="AX31" s="43">
        <f t="shared" si="30"/>
        <v>0</v>
      </c>
      <c r="AY31" s="43">
        <f t="shared" si="31"/>
        <v>0</v>
      </c>
      <c r="AZ31" s="43">
        <f t="shared" si="32"/>
        <v>0</v>
      </c>
      <c r="BA31" s="43">
        <f t="shared" si="33"/>
        <v>0</v>
      </c>
      <c r="BB31" s="43">
        <f t="shared" si="34"/>
        <v>0</v>
      </c>
      <c r="BC31" s="43">
        <f t="shared" si="35"/>
        <v>0</v>
      </c>
      <c r="BD31" s="3">
        <f t="shared" si="36"/>
        <v>1</v>
      </c>
    </row>
    <row r="32" spans="1:56" ht="131.25" customHeight="1" x14ac:dyDescent="0.25">
      <c r="A32" s="140">
        <f t="shared" si="38"/>
        <v>20</v>
      </c>
      <c r="B32" s="98"/>
      <c r="C32" s="141" t="s">
        <v>5</v>
      </c>
      <c r="D32" s="152" t="s">
        <v>27</v>
      </c>
      <c r="E32" s="117" t="s">
        <v>198</v>
      </c>
      <c r="F32" s="117" t="s">
        <v>158</v>
      </c>
      <c r="G32" s="152" t="s">
        <v>260</v>
      </c>
      <c r="H32" s="148" t="s">
        <v>11</v>
      </c>
      <c r="I32" s="114" t="s">
        <v>264</v>
      </c>
      <c r="J32" s="115" t="str">
        <f t="shared" si="0"/>
        <v>Desarrollar el 100% de las actividades campaña de fomento de la cultura del autocontrol programada0</v>
      </c>
      <c r="K32" s="115" t="str">
        <f t="shared" si="1"/>
        <v>Desarrollar el 100% de las actividades campaña de fomento de la cultura del autocontrol programada0</v>
      </c>
      <c r="L32" s="115" t="str">
        <f t="shared" si="2"/>
        <v>Desarrollar el 100% de las actividades campaña de fomento de la cultura del autocontrol programada0</v>
      </c>
      <c r="M32" s="115" t="str">
        <f t="shared" si="3"/>
        <v>Desarrollar el 100% de las actividades campaña de fomento de la cultura del autocontrol programada0</v>
      </c>
      <c r="N32" s="115" t="str">
        <f t="shared" si="4"/>
        <v>Desarrollar el 100% de las actividades campaña de fomento de la cultura del autocontrol programada0</v>
      </c>
      <c r="O32" s="115" t="str">
        <f t="shared" si="5"/>
        <v>Desarrollar el 100% de las actividades campaña de fomento de la cultura del autocontrol programada0</v>
      </c>
      <c r="P32" s="115" t="str">
        <f t="shared" si="6"/>
        <v>Desarrollar el 100% de las actividades campaña de fomento de la cultura del autocontrol programada1</v>
      </c>
      <c r="Q32" s="115" t="str">
        <f t="shared" si="7"/>
        <v>Desarrollar el 100% de las actividades campaña de fomento de la cultura del autocontrol programada0</v>
      </c>
      <c r="R32" s="115" t="str">
        <f t="shared" si="8"/>
        <v>Desarrollar el 100% de las actividades campaña de fomento de la cultura del autocontrol programada0</v>
      </c>
      <c r="S32" s="115" t="str">
        <f t="shared" si="9"/>
        <v>Desarrollar el 100% de las actividades campaña de fomento de la cultura del autocontrol programada0</v>
      </c>
      <c r="T32" s="115" t="str">
        <f t="shared" si="10"/>
        <v>Desarrollar el 100% de las actividades campaña de fomento de la cultura del autocontrol programada0</v>
      </c>
      <c r="U32" s="143" t="str">
        <f t="shared" si="11"/>
        <v>Desarrollar el 100% de las actividades campaña de fomento de la cultura del autocontrol programada0</v>
      </c>
      <c r="V32" s="144">
        <v>2</v>
      </c>
      <c r="W32" s="144">
        <v>2</v>
      </c>
      <c r="X32" s="100" t="s">
        <v>270</v>
      </c>
      <c r="Y32" s="141" t="s">
        <v>325</v>
      </c>
      <c r="Z32" s="188">
        <v>43677</v>
      </c>
      <c r="AA32" s="189">
        <v>43677</v>
      </c>
      <c r="AB32" s="151" t="s">
        <v>425</v>
      </c>
      <c r="AC32" s="146">
        <f t="shared" si="37"/>
        <v>1</v>
      </c>
      <c r="AE32" s="43">
        <f t="shared" si="12"/>
        <v>0</v>
      </c>
      <c r="AF32" s="43">
        <f t="shared" si="13"/>
        <v>0</v>
      </c>
      <c r="AG32" s="43">
        <f t="shared" si="14"/>
        <v>0</v>
      </c>
      <c r="AH32" s="43">
        <f t="shared" si="15"/>
        <v>0</v>
      </c>
      <c r="AI32" s="43">
        <f t="shared" si="16"/>
        <v>0</v>
      </c>
      <c r="AJ32" s="43">
        <f t="shared" si="17"/>
        <v>0</v>
      </c>
      <c r="AK32" s="43">
        <f t="shared" si="18"/>
        <v>1</v>
      </c>
      <c r="AL32" s="43">
        <f t="shared" si="19"/>
        <v>0</v>
      </c>
      <c r="AM32" s="43">
        <f t="shared" si="20"/>
        <v>0</v>
      </c>
      <c r="AN32" s="43">
        <f t="shared" si="21"/>
        <v>0</v>
      </c>
      <c r="AO32" s="43">
        <f t="shared" si="22"/>
        <v>0</v>
      </c>
      <c r="AP32" s="43">
        <f t="shared" si="23"/>
        <v>0</v>
      </c>
      <c r="AR32" s="43">
        <f t="shared" si="24"/>
        <v>0</v>
      </c>
      <c r="AS32" s="43">
        <f t="shared" si="25"/>
        <v>0</v>
      </c>
      <c r="AT32" s="43">
        <f t="shared" si="26"/>
        <v>0</v>
      </c>
      <c r="AU32" s="43">
        <f t="shared" si="27"/>
        <v>0</v>
      </c>
      <c r="AV32" s="43">
        <f t="shared" si="28"/>
        <v>0</v>
      </c>
      <c r="AW32" s="43">
        <f t="shared" si="29"/>
        <v>0</v>
      </c>
      <c r="AX32" s="43">
        <f t="shared" si="30"/>
        <v>1</v>
      </c>
      <c r="AY32" s="43">
        <f t="shared" si="31"/>
        <v>0</v>
      </c>
      <c r="AZ32" s="43">
        <f t="shared" si="32"/>
        <v>0</v>
      </c>
      <c r="BA32" s="43">
        <f t="shared" si="33"/>
        <v>0</v>
      </c>
      <c r="BB32" s="43">
        <f t="shared" si="34"/>
        <v>0</v>
      </c>
      <c r="BC32" s="43">
        <f t="shared" si="35"/>
        <v>0</v>
      </c>
      <c r="BD32" s="3">
        <f t="shared" si="36"/>
        <v>1</v>
      </c>
    </row>
    <row r="33" spans="1:56" ht="150.75" customHeight="1" x14ac:dyDescent="0.25">
      <c r="A33" s="97">
        <f t="shared" si="38"/>
        <v>21</v>
      </c>
      <c r="B33" s="98"/>
      <c r="C33" s="112" t="s">
        <v>5</v>
      </c>
      <c r="D33" s="117" t="s">
        <v>27</v>
      </c>
      <c r="E33" s="117" t="s">
        <v>198</v>
      </c>
      <c r="F33" s="117" t="s">
        <v>158</v>
      </c>
      <c r="G33" s="117" t="s">
        <v>261</v>
      </c>
      <c r="H33" s="114" t="s">
        <v>11</v>
      </c>
      <c r="I33" s="114" t="s">
        <v>264</v>
      </c>
      <c r="J33" s="115" t="str">
        <f t="shared" si="0"/>
        <v>Desarrollar el 100% de las actividades campaña de fomento de la cultura del autocontrol programada0</v>
      </c>
      <c r="K33" s="115" t="str">
        <f t="shared" si="1"/>
        <v>Desarrollar el 100% de las actividades campaña de fomento de la cultura del autocontrol programada0</v>
      </c>
      <c r="L33" s="115" t="str">
        <f t="shared" si="2"/>
        <v>Desarrollar el 100% de las actividades campaña de fomento de la cultura del autocontrol programada0</v>
      </c>
      <c r="M33" s="115" t="str">
        <f t="shared" si="3"/>
        <v>Desarrollar el 100% de las actividades campaña de fomento de la cultura del autocontrol programada0</v>
      </c>
      <c r="N33" s="115" t="str">
        <f t="shared" si="4"/>
        <v>Desarrollar el 100% de las actividades campaña de fomento de la cultura del autocontrol programada0</v>
      </c>
      <c r="O33" s="115" t="str">
        <f t="shared" si="5"/>
        <v>Desarrollar el 100% de las actividades campaña de fomento de la cultura del autocontrol programada0</v>
      </c>
      <c r="P33" s="115" t="str">
        <f t="shared" si="6"/>
        <v>Desarrollar el 100% de las actividades campaña de fomento de la cultura del autocontrol programada0</v>
      </c>
      <c r="Q33" s="115" t="str">
        <f t="shared" si="7"/>
        <v>Desarrollar el 100% de las actividades campaña de fomento de la cultura del autocontrol programada1</v>
      </c>
      <c r="R33" s="115" t="str">
        <f t="shared" si="8"/>
        <v>Desarrollar el 100% de las actividades campaña de fomento de la cultura del autocontrol programada0</v>
      </c>
      <c r="S33" s="115" t="str">
        <f t="shared" si="9"/>
        <v>Desarrollar el 100% de las actividades campaña de fomento de la cultura del autocontrol programada0</v>
      </c>
      <c r="T33" s="115" t="str">
        <f t="shared" si="10"/>
        <v>Desarrollar el 100% de las actividades campaña de fomento de la cultura del autocontrol programada0</v>
      </c>
      <c r="U33" s="115" t="str">
        <f t="shared" si="11"/>
        <v>Desarrollar el 100% de las actividades campaña de fomento de la cultura del autocontrol programada0</v>
      </c>
      <c r="V33" s="116">
        <v>2</v>
      </c>
      <c r="W33" s="116">
        <v>2</v>
      </c>
      <c r="X33" s="100" t="s">
        <v>270</v>
      </c>
      <c r="Y33" s="112" t="s">
        <v>325</v>
      </c>
      <c r="Z33" s="184">
        <v>43707</v>
      </c>
      <c r="AA33" s="185">
        <v>43738</v>
      </c>
      <c r="AB33" s="33" t="s">
        <v>445</v>
      </c>
      <c r="AC33" s="101">
        <f t="shared" si="37"/>
        <v>1</v>
      </c>
      <c r="AE33" s="43">
        <f t="shared" si="12"/>
        <v>0</v>
      </c>
      <c r="AF33" s="43">
        <f t="shared" si="13"/>
        <v>0</v>
      </c>
      <c r="AG33" s="43">
        <f t="shared" si="14"/>
        <v>0</v>
      </c>
      <c r="AH33" s="43">
        <f t="shared" si="15"/>
        <v>0</v>
      </c>
      <c r="AI33" s="43">
        <f t="shared" si="16"/>
        <v>0</v>
      </c>
      <c r="AJ33" s="43">
        <f t="shared" si="17"/>
        <v>0</v>
      </c>
      <c r="AK33" s="43">
        <f t="shared" si="18"/>
        <v>0</v>
      </c>
      <c r="AL33" s="43">
        <f t="shared" si="19"/>
        <v>1</v>
      </c>
      <c r="AM33" s="43">
        <f t="shared" si="20"/>
        <v>0</v>
      </c>
      <c r="AN33" s="43">
        <f t="shared" si="21"/>
        <v>0</v>
      </c>
      <c r="AO33" s="43">
        <f t="shared" si="22"/>
        <v>0</v>
      </c>
      <c r="AP33" s="43">
        <f t="shared" si="23"/>
        <v>0</v>
      </c>
      <c r="AR33" s="43">
        <f t="shared" si="24"/>
        <v>0</v>
      </c>
      <c r="AS33" s="43">
        <f t="shared" si="25"/>
        <v>0</v>
      </c>
      <c r="AT33" s="43">
        <f t="shared" si="26"/>
        <v>0</v>
      </c>
      <c r="AU33" s="43">
        <f t="shared" si="27"/>
        <v>0</v>
      </c>
      <c r="AV33" s="43">
        <f t="shared" si="28"/>
        <v>0</v>
      </c>
      <c r="AW33" s="43">
        <f t="shared" si="29"/>
        <v>0</v>
      </c>
      <c r="AX33" s="43">
        <f t="shared" si="30"/>
        <v>0</v>
      </c>
      <c r="AY33" s="43">
        <f t="shared" si="31"/>
        <v>0</v>
      </c>
      <c r="AZ33" s="43">
        <f t="shared" si="32"/>
        <v>1</v>
      </c>
      <c r="BA33" s="43">
        <f t="shared" si="33"/>
        <v>0</v>
      </c>
      <c r="BB33" s="43">
        <f t="shared" si="34"/>
        <v>0</v>
      </c>
      <c r="BC33" s="43">
        <f t="shared" si="35"/>
        <v>0</v>
      </c>
      <c r="BD33" s="3">
        <f t="shared" si="36"/>
        <v>1</v>
      </c>
    </row>
    <row r="34" spans="1:56" ht="115.5" customHeight="1" x14ac:dyDescent="0.25">
      <c r="A34" s="97">
        <f t="shared" si="38"/>
        <v>22</v>
      </c>
      <c r="B34" s="98"/>
      <c r="C34" s="112" t="s">
        <v>5</v>
      </c>
      <c r="D34" s="117" t="s">
        <v>27</v>
      </c>
      <c r="E34" s="117" t="s">
        <v>198</v>
      </c>
      <c r="F34" s="117" t="s">
        <v>158</v>
      </c>
      <c r="G34" s="117" t="s">
        <v>262</v>
      </c>
      <c r="H34" s="114" t="s">
        <v>11</v>
      </c>
      <c r="I34" s="114" t="s">
        <v>264</v>
      </c>
      <c r="J34" s="115" t="str">
        <f t="shared" si="0"/>
        <v>Desarrollar el 100% de las actividades campaña de fomento de la cultura del autocontrol programada0</v>
      </c>
      <c r="K34" s="115" t="str">
        <f t="shared" si="1"/>
        <v>Desarrollar el 100% de las actividades campaña de fomento de la cultura del autocontrol programada0</v>
      </c>
      <c r="L34" s="115" t="str">
        <f t="shared" si="2"/>
        <v>Desarrollar el 100% de las actividades campaña de fomento de la cultura del autocontrol programada0</v>
      </c>
      <c r="M34" s="115" t="str">
        <f t="shared" si="3"/>
        <v>Desarrollar el 100% de las actividades campaña de fomento de la cultura del autocontrol programada0</v>
      </c>
      <c r="N34" s="115" t="str">
        <f t="shared" si="4"/>
        <v>Desarrollar el 100% de las actividades campaña de fomento de la cultura del autocontrol programada0</v>
      </c>
      <c r="O34" s="115" t="str">
        <f t="shared" si="5"/>
        <v>Desarrollar el 100% de las actividades campaña de fomento de la cultura del autocontrol programada0</v>
      </c>
      <c r="P34" s="115" t="str">
        <f t="shared" si="6"/>
        <v>Desarrollar el 100% de las actividades campaña de fomento de la cultura del autocontrol programada0</v>
      </c>
      <c r="Q34" s="115" t="str">
        <f t="shared" si="7"/>
        <v>Desarrollar el 100% de las actividades campaña de fomento de la cultura del autocontrol programada0</v>
      </c>
      <c r="R34" s="115" t="str">
        <f t="shared" si="8"/>
        <v>Desarrollar el 100% de las actividades campaña de fomento de la cultura del autocontrol programada1</v>
      </c>
      <c r="S34" s="115" t="str">
        <f t="shared" si="9"/>
        <v>Desarrollar el 100% de las actividades campaña de fomento de la cultura del autocontrol programada0</v>
      </c>
      <c r="T34" s="115" t="str">
        <f t="shared" si="10"/>
        <v>Desarrollar el 100% de las actividades campaña de fomento de la cultura del autocontrol programada0</v>
      </c>
      <c r="U34" s="115" t="str">
        <f t="shared" si="11"/>
        <v>Desarrollar el 100% de las actividades campaña de fomento de la cultura del autocontrol programada0</v>
      </c>
      <c r="V34" s="116">
        <v>2</v>
      </c>
      <c r="W34" s="116">
        <v>2</v>
      </c>
      <c r="X34" s="100" t="s">
        <v>270</v>
      </c>
      <c r="Y34" s="112" t="s">
        <v>325</v>
      </c>
      <c r="Z34" s="184">
        <v>43738</v>
      </c>
      <c r="AA34" s="185">
        <v>43738</v>
      </c>
      <c r="AB34" s="33" t="s">
        <v>456</v>
      </c>
      <c r="AC34" s="101">
        <f t="shared" si="37"/>
        <v>1</v>
      </c>
      <c r="AE34" s="43">
        <f t="shared" si="12"/>
        <v>0</v>
      </c>
      <c r="AF34" s="43">
        <f t="shared" si="13"/>
        <v>0</v>
      </c>
      <c r="AG34" s="43">
        <f t="shared" si="14"/>
        <v>0</v>
      </c>
      <c r="AH34" s="43">
        <f t="shared" si="15"/>
        <v>0</v>
      </c>
      <c r="AI34" s="43">
        <f t="shared" si="16"/>
        <v>0</v>
      </c>
      <c r="AJ34" s="43">
        <f t="shared" si="17"/>
        <v>0</v>
      </c>
      <c r="AK34" s="43">
        <f t="shared" si="18"/>
        <v>0</v>
      </c>
      <c r="AL34" s="43">
        <f t="shared" si="19"/>
        <v>0</v>
      </c>
      <c r="AM34" s="43">
        <f t="shared" si="20"/>
        <v>1</v>
      </c>
      <c r="AN34" s="43">
        <f t="shared" si="21"/>
        <v>0</v>
      </c>
      <c r="AO34" s="43">
        <f t="shared" si="22"/>
        <v>0</v>
      </c>
      <c r="AP34" s="43">
        <f t="shared" si="23"/>
        <v>0</v>
      </c>
      <c r="AR34" s="43">
        <f t="shared" si="24"/>
        <v>0</v>
      </c>
      <c r="AS34" s="43">
        <f t="shared" si="25"/>
        <v>0</v>
      </c>
      <c r="AT34" s="43">
        <f t="shared" si="26"/>
        <v>0</v>
      </c>
      <c r="AU34" s="43">
        <f t="shared" si="27"/>
        <v>0</v>
      </c>
      <c r="AV34" s="43">
        <f t="shared" si="28"/>
        <v>0</v>
      </c>
      <c r="AW34" s="43">
        <f t="shared" si="29"/>
        <v>0</v>
      </c>
      <c r="AX34" s="43">
        <f t="shared" si="30"/>
        <v>0</v>
      </c>
      <c r="AY34" s="43">
        <f t="shared" si="31"/>
        <v>0</v>
      </c>
      <c r="AZ34" s="43">
        <f t="shared" si="32"/>
        <v>1</v>
      </c>
      <c r="BA34" s="43">
        <f t="shared" si="33"/>
        <v>0</v>
      </c>
      <c r="BB34" s="43">
        <f t="shared" si="34"/>
        <v>0</v>
      </c>
      <c r="BC34" s="43">
        <f t="shared" si="35"/>
        <v>0</v>
      </c>
      <c r="BD34" s="3">
        <f t="shared" si="36"/>
        <v>1</v>
      </c>
    </row>
    <row r="35" spans="1:56" ht="0.75" customHeight="1" x14ac:dyDescent="0.25">
      <c r="A35" s="125">
        <f t="shared" si="38"/>
        <v>23</v>
      </c>
      <c r="B35" s="98"/>
      <c r="C35" s="119" t="s">
        <v>5</v>
      </c>
      <c r="D35" s="132" t="s">
        <v>27</v>
      </c>
      <c r="E35" s="117" t="s">
        <v>198</v>
      </c>
      <c r="F35" s="117" t="s">
        <v>158</v>
      </c>
      <c r="G35" s="132" t="s">
        <v>263</v>
      </c>
      <c r="H35" s="120" t="s">
        <v>11</v>
      </c>
      <c r="I35" s="114" t="s">
        <v>264</v>
      </c>
      <c r="J35" s="115" t="str">
        <f t="shared" si="0"/>
        <v>Desarrollar el 100% de las actividades campaña de fomento de la cultura del autocontrol programada0</v>
      </c>
      <c r="K35" s="115" t="str">
        <f t="shared" si="1"/>
        <v>Desarrollar el 100% de las actividades campaña de fomento de la cultura del autocontrol programada0</v>
      </c>
      <c r="L35" s="115" t="str">
        <f t="shared" si="2"/>
        <v>Desarrollar el 100% de las actividades campaña de fomento de la cultura del autocontrol programada0</v>
      </c>
      <c r="M35" s="115" t="str">
        <f t="shared" si="3"/>
        <v>Desarrollar el 100% de las actividades campaña de fomento de la cultura del autocontrol programada0</v>
      </c>
      <c r="N35" s="115" t="str">
        <f t="shared" si="4"/>
        <v>Desarrollar el 100% de las actividades campaña de fomento de la cultura del autocontrol programada0</v>
      </c>
      <c r="O35" s="115" t="str">
        <f t="shared" si="5"/>
        <v>Desarrollar el 100% de las actividades campaña de fomento de la cultura del autocontrol programada0</v>
      </c>
      <c r="P35" s="115" t="str">
        <f t="shared" si="6"/>
        <v>Desarrollar el 100% de las actividades campaña de fomento de la cultura del autocontrol programada0</v>
      </c>
      <c r="Q35" s="115" t="str">
        <f t="shared" si="7"/>
        <v>Desarrollar el 100% de las actividades campaña de fomento de la cultura del autocontrol programada0</v>
      </c>
      <c r="R35" s="115" t="str">
        <f t="shared" si="8"/>
        <v>Desarrollar el 100% de las actividades campaña de fomento de la cultura del autocontrol programada0</v>
      </c>
      <c r="S35" s="115" t="str">
        <f t="shared" si="9"/>
        <v>Desarrollar el 100% de las actividades campaña de fomento de la cultura del autocontrol programada1</v>
      </c>
      <c r="T35" s="115" t="str">
        <f t="shared" si="10"/>
        <v>Desarrollar el 100% de las actividades campaña de fomento de la cultura del autocontrol programada0</v>
      </c>
      <c r="U35" s="127" t="str">
        <f t="shared" si="11"/>
        <v>Desarrollar el 100% de las actividades campaña de fomento de la cultura del autocontrol programada0</v>
      </c>
      <c r="V35" s="128">
        <v>1</v>
      </c>
      <c r="W35" s="128"/>
      <c r="X35" s="100" t="s">
        <v>270</v>
      </c>
      <c r="Y35" s="119" t="s">
        <v>325</v>
      </c>
      <c r="Z35" s="186">
        <v>43769</v>
      </c>
      <c r="AA35" s="187"/>
      <c r="AB35" s="170"/>
      <c r="AC35" s="130" t="str">
        <f t="shared" si="37"/>
        <v/>
      </c>
      <c r="AE35" s="43">
        <f t="shared" si="12"/>
        <v>0</v>
      </c>
      <c r="AF35" s="43">
        <f t="shared" si="13"/>
        <v>0</v>
      </c>
      <c r="AG35" s="43">
        <f t="shared" si="14"/>
        <v>0</v>
      </c>
      <c r="AH35" s="43">
        <f t="shared" si="15"/>
        <v>0</v>
      </c>
      <c r="AI35" s="43">
        <f t="shared" si="16"/>
        <v>0</v>
      </c>
      <c r="AJ35" s="43">
        <f t="shared" si="17"/>
        <v>0</v>
      </c>
      <c r="AK35" s="43">
        <f t="shared" si="18"/>
        <v>0</v>
      </c>
      <c r="AL35" s="43">
        <f t="shared" si="19"/>
        <v>0</v>
      </c>
      <c r="AM35" s="43">
        <f t="shared" si="20"/>
        <v>0</v>
      </c>
      <c r="AN35" s="43">
        <f t="shared" si="21"/>
        <v>1</v>
      </c>
      <c r="AO35" s="43">
        <f t="shared" si="22"/>
        <v>0</v>
      </c>
      <c r="AP35" s="43">
        <f t="shared" si="23"/>
        <v>0</v>
      </c>
      <c r="AR35" s="43" t="str">
        <f t="shared" si="24"/>
        <v/>
      </c>
      <c r="AS35" s="43" t="str">
        <f t="shared" si="25"/>
        <v/>
      </c>
      <c r="AT35" s="43" t="str">
        <f t="shared" si="26"/>
        <v/>
      </c>
      <c r="AU35" s="43" t="str">
        <f t="shared" si="27"/>
        <v/>
      </c>
      <c r="AV35" s="43" t="str">
        <f t="shared" si="28"/>
        <v/>
      </c>
      <c r="AW35" s="43" t="str">
        <f t="shared" si="29"/>
        <v/>
      </c>
      <c r="AX35" s="43" t="str">
        <f t="shared" si="30"/>
        <v/>
      </c>
      <c r="AY35" s="43" t="str">
        <f t="shared" si="31"/>
        <v/>
      </c>
      <c r="AZ35" s="43" t="str">
        <f t="shared" si="32"/>
        <v/>
      </c>
      <c r="BA35" s="43" t="str">
        <f t="shared" si="33"/>
        <v/>
      </c>
      <c r="BB35" s="43" t="str">
        <f t="shared" si="34"/>
        <v/>
      </c>
      <c r="BC35" s="43" t="str">
        <f t="shared" si="35"/>
        <v/>
      </c>
      <c r="BD35" s="3">
        <f t="shared" si="36"/>
        <v>0</v>
      </c>
    </row>
    <row r="36" spans="1:56" ht="81" customHeight="1" x14ac:dyDescent="0.25">
      <c r="A36" s="97">
        <f t="shared" si="38"/>
        <v>24</v>
      </c>
      <c r="B36" s="98" t="e">
        <f>+#REF!+1</f>
        <v>#REF!</v>
      </c>
      <c r="C36" s="112" t="s">
        <v>5</v>
      </c>
      <c r="D36" s="117" t="s">
        <v>6</v>
      </c>
      <c r="E36" s="117" t="s">
        <v>67</v>
      </c>
      <c r="F36" s="117" t="s">
        <v>68</v>
      </c>
      <c r="G36" s="117" t="s">
        <v>69</v>
      </c>
      <c r="H36" s="114" t="s">
        <v>4</v>
      </c>
      <c r="I36" s="114" t="s">
        <v>70</v>
      </c>
      <c r="J36" s="115" t="str">
        <f t="shared" si="0"/>
        <v>Elaborar 1 programa de fomento de la cultura de autocontrol0</v>
      </c>
      <c r="K36" s="115" t="str">
        <f t="shared" si="1"/>
        <v>Elaborar 1 programa de fomento de la cultura de autocontrol0</v>
      </c>
      <c r="L36" s="115" t="str">
        <f t="shared" si="2"/>
        <v>Elaborar 1 programa de fomento de la cultura de autocontrol0</v>
      </c>
      <c r="M36" s="115" t="str">
        <f t="shared" si="3"/>
        <v>Elaborar 1 programa de fomento de la cultura de autocontrol1</v>
      </c>
      <c r="N36" s="115" t="str">
        <f t="shared" si="4"/>
        <v>Elaborar 1 programa de fomento de la cultura de autocontrol0</v>
      </c>
      <c r="O36" s="115" t="str">
        <f t="shared" si="5"/>
        <v>Elaborar 1 programa de fomento de la cultura de autocontrol0</v>
      </c>
      <c r="P36" s="115" t="str">
        <f t="shared" si="6"/>
        <v>Elaborar 1 programa de fomento de la cultura de autocontrol0</v>
      </c>
      <c r="Q36" s="115" t="str">
        <f t="shared" si="7"/>
        <v>Elaborar 1 programa de fomento de la cultura de autocontrol0</v>
      </c>
      <c r="R36" s="115" t="str">
        <f t="shared" si="8"/>
        <v>Elaborar 1 programa de fomento de la cultura de autocontrol0</v>
      </c>
      <c r="S36" s="115" t="str">
        <f t="shared" si="9"/>
        <v>Elaborar 1 programa de fomento de la cultura de autocontrol0</v>
      </c>
      <c r="T36" s="115" t="str">
        <f t="shared" si="10"/>
        <v>Elaborar 1 programa de fomento de la cultura de autocontrol0</v>
      </c>
      <c r="U36" s="115" t="str">
        <f t="shared" si="11"/>
        <v>Elaborar 1 programa de fomento de la cultura de autocontrol0</v>
      </c>
      <c r="V36" s="116">
        <v>1</v>
      </c>
      <c r="W36" s="116">
        <v>1</v>
      </c>
      <c r="X36" s="102" t="s">
        <v>4</v>
      </c>
      <c r="Y36" s="112" t="s">
        <v>325</v>
      </c>
      <c r="Z36" s="184">
        <v>43585</v>
      </c>
      <c r="AA36" s="185">
        <v>43567</v>
      </c>
      <c r="AB36" s="170" t="s">
        <v>454</v>
      </c>
      <c r="AC36" s="101">
        <f t="shared" si="37"/>
        <v>1</v>
      </c>
      <c r="AE36" s="43">
        <f t="shared" si="12"/>
        <v>0</v>
      </c>
      <c r="AF36" s="43">
        <f t="shared" si="13"/>
        <v>0</v>
      </c>
      <c r="AG36" s="43">
        <f t="shared" si="14"/>
        <v>0</v>
      </c>
      <c r="AH36" s="43">
        <f t="shared" si="15"/>
        <v>1</v>
      </c>
      <c r="AI36" s="43">
        <f t="shared" si="16"/>
        <v>0</v>
      </c>
      <c r="AJ36" s="43">
        <f t="shared" si="17"/>
        <v>0</v>
      </c>
      <c r="AK36" s="43">
        <f t="shared" si="18"/>
        <v>0</v>
      </c>
      <c r="AL36" s="43">
        <f t="shared" si="19"/>
        <v>0</v>
      </c>
      <c r="AM36" s="43">
        <f t="shared" si="20"/>
        <v>0</v>
      </c>
      <c r="AN36" s="43">
        <f t="shared" si="21"/>
        <v>0</v>
      </c>
      <c r="AO36" s="43">
        <f t="shared" si="22"/>
        <v>0</v>
      </c>
      <c r="AP36" s="43">
        <f t="shared" si="23"/>
        <v>0</v>
      </c>
      <c r="AR36" s="43">
        <f t="shared" si="24"/>
        <v>0</v>
      </c>
      <c r="AS36" s="43">
        <f t="shared" si="25"/>
        <v>0</v>
      </c>
      <c r="AT36" s="43">
        <f t="shared" si="26"/>
        <v>0</v>
      </c>
      <c r="AU36" s="43">
        <f t="shared" si="27"/>
        <v>1</v>
      </c>
      <c r="AV36" s="43">
        <f t="shared" si="28"/>
        <v>0</v>
      </c>
      <c r="AW36" s="43">
        <f t="shared" si="29"/>
        <v>0</v>
      </c>
      <c r="AX36" s="43">
        <f t="shared" si="30"/>
        <v>0</v>
      </c>
      <c r="AY36" s="43">
        <f t="shared" si="31"/>
        <v>0</v>
      </c>
      <c r="AZ36" s="43">
        <f t="shared" si="32"/>
        <v>0</v>
      </c>
      <c r="BA36" s="43">
        <f t="shared" si="33"/>
        <v>0</v>
      </c>
      <c r="BB36" s="43">
        <f t="shared" si="34"/>
        <v>0</v>
      </c>
      <c r="BC36" s="43">
        <f t="shared" si="35"/>
        <v>0</v>
      </c>
      <c r="BD36" s="3">
        <f t="shared" si="36"/>
        <v>1</v>
      </c>
    </row>
    <row r="37" spans="1:56" ht="93" customHeight="1" x14ac:dyDescent="0.25">
      <c r="A37" s="140">
        <f t="shared" si="38"/>
        <v>25</v>
      </c>
      <c r="B37" s="98"/>
      <c r="C37" s="141" t="s">
        <v>5</v>
      </c>
      <c r="D37" s="191" t="s">
        <v>128</v>
      </c>
      <c r="E37" s="117" t="s">
        <v>144</v>
      </c>
      <c r="F37" s="106" t="s">
        <v>118</v>
      </c>
      <c r="G37" s="191" t="s">
        <v>171</v>
      </c>
      <c r="H37" s="140" t="s">
        <v>14</v>
      </c>
      <c r="I37" s="114" t="s">
        <v>153</v>
      </c>
      <c r="J37" s="115" t="str">
        <f t="shared" ref="J37:J68" si="39">+$D37&amp;AE37</f>
        <v>Elaborar los 12 informes de seguimiento a la contratación1</v>
      </c>
      <c r="K37" s="115" t="str">
        <f t="shared" ref="K37:K68" si="40">+$D37&amp;AF37</f>
        <v>Elaborar los 12 informes de seguimiento a la contratación0</v>
      </c>
      <c r="L37" s="115" t="str">
        <f t="shared" ref="L37:L68" si="41">+$D37&amp;AG37</f>
        <v>Elaborar los 12 informes de seguimiento a la contratación0</v>
      </c>
      <c r="M37" s="115" t="str">
        <f t="shared" ref="M37:M68" si="42">+$D37&amp;AH37</f>
        <v>Elaborar los 12 informes de seguimiento a la contratación0</v>
      </c>
      <c r="N37" s="115" t="str">
        <f t="shared" ref="N37:N68" si="43">+$D37&amp;AI37</f>
        <v>Elaborar los 12 informes de seguimiento a la contratación0</v>
      </c>
      <c r="O37" s="115" t="str">
        <f t="shared" ref="O37:O68" si="44">+$D37&amp;AJ37</f>
        <v>Elaborar los 12 informes de seguimiento a la contratación0</v>
      </c>
      <c r="P37" s="115" t="str">
        <f t="shared" ref="P37:P68" si="45">+$D37&amp;AK37</f>
        <v>Elaborar los 12 informes de seguimiento a la contratación0</v>
      </c>
      <c r="Q37" s="115" t="str">
        <f t="shared" ref="Q37:Q68" si="46">+$D37&amp;AL37</f>
        <v>Elaborar los 12 informes de seguimiento a la contratación0</v>
      </c>
      <c r="R37" s="115" t="str">
        <f t="shared" ref="R37:R68" si="47">+$D37&amp;AM37</f>
        <v>Elaborar los 12 informes de seguimiento a la contratación0</v>
      </c>
      <c r="S37" s="115" t="str">
        <f t="shared" ref="S37:S68" si="48">+$D37&amp;AN37</f>
        <v>Elaborar los 12 informes de seguimiento a la contratación0</v>
      </c>
      <c r="T37" s="115" t="str">
        <f t="shared" ref="T37:T68" si="49">+$D37&amp;AO37</f>
        <v>Elaborar los 12 informes de seguimiento a la contratación0</v>
      </c>
      <c r="U37" s="143" t="str">
        <f t="shared" ref="U37:U68" si="50">+$D37&amp;AP37</f>
        <v>Elaborar los 12 informes de seguimiento a la contratación0</v>
      </c>
      <c r="V37" s="144">
        <v>1</v>
      </c>
      <c r="W37" s="144">
        <v>1</v>
      </c>
      <c r="X37" s="100" t="s">
        <v>267</v>
      </c>
      <c r="Y37" s="152" t="s">
        <v>394</v>
      </c>
      <c r="Z37" s="188">
        <v>43476</v>
      </c>
      <c r="AA37" s="189">
        <v>43469</v>
      </c>
      <c r="AB37" s="170" t="s">
        <v>455</v>
      </c>
      <c r="AC37" s="146">
        <f t="shared" ref="AC37:AC68" si="51">+IF(OR(AA37="",W37=""),"",IFERROR(W37/V37,""))</f>
        <v>1</v>
      </c>
      <c r="AE37" s="43">
        <f t="shared" ref="AE37:AE68" si="52">+IF(OR(V37="",V37=0,Z37=""),"",IF(ABS(Z37)&lt;ABS($AE$12),1,0))</f>
        <v>1</v>
      </c>
      <c r="AF37" s="43">
        <f t="shared" ref="AF37:AF68" si="53">+IF(OR(V37="",V37=0,Z37=""),"",IF(AND(ABS(Z37)&lt;ABS($AF$12),ABS(Z37)&gt;=ABS($AE$12)),1,0))</f>
        <v>0</v>
      </c>
      <c r="AG37" s="43">
        <f t="shared" ref="AG37:AG68" si="54">+IF(OR(V37="",V37=0,Z37=""),"",IF(AND(ABS(Z37)&lt;ABS($AG$12),ABS(Z37)&gt;=ABS($AF$12)),1,0))</f>
        <v>0</v>
      </c>
      <c r="AH37" s="43">
        <f t="shared" ref="AH37:AH68" si="55">+IF(OR(V37="",V37=0,Z37=""),"",IF(AND(ABS(Z37)&lt;ABS($AH$12),ABS(Z37)&gt;=ABS($AG$12)),1,0))</f>
        <v>0</v>
      </c>
      <c r="AI37" s="43">
        <f t="shared" ref="AI37:AI68" si="56">+IF(OR(V37="",V37=0,Z37=""),"",IF(AND(ABS(Z37)&lt;ABS($AI$12),ABS(Z37)&gt;=ABS($AH$12)),1,0))</f>
        <v>0</v>
      </c>
      <c r="AJ37" s="43">
        <f t="shared" ref="AJ37:AJ68" si="57">+IF(OR(V37="",V37=0,Z37=""),"",IF(AND(ABS(Z37)&lt;ABS($AJ$12),ABS(Z37)&gt;=ABS($AI$12)),1,0))</f>
        <v>0</v>
      </c>
      <c r="AK37" s="43">
        <f t="shared" ref="AK37:AK68" si="58">+IF(OR(V37="",V37=0,Z37=""),"",IF(AND(ABS(Z37)&lt;ABS($AK$12),ABS(Z37)&gt;=ABS($AJ$12)),1,0))</f>
        <v>0</v>
      </c>
      <c r="AL37" s="43">
        <f t="shared" ref="AL37:AL68" si="59">+IF(OR(V37="",V37=0,Z37=""),"",IF(AND(ABS(Z37)&lt;ABS($AL$12),ABS(Z37)&gt;=ABS($AK$12)),1,0))</f>
        <v>0</v>
      </c>
      <c r="AM37" s="43">
        <f t="shared" ref="AM37:AM68" si="60">+IF(OR(V37="",V37=0,Z37=""),"",IF(AND(ABS(Z37)&lt;ABS($AM$12),ABS(Z37)&gt;=ABS($AL$12)),1,0))</f>
        <v>0</v>
      </c>
      <c r="AN37" s="43">
        <f t="shared" ref="AN37:AN68" si="61">+IF(OR(V37="",V37=0,Z37=""),"",IF(AND(ABS(Z37)&lt;ABS($AN$12),ABS(Z37)&gt;=ABS($AM$12)),1,0))</f>
        <v>0</v>
      </c>
      <c r="AO37" s="43">
        <f t="shared" ref="AO37:AO68" si="62">+IF(OR(V37="",V37=0,Z37=""),"",IF(AND(ABS(Z37)&lt;ABS($AO$12),ABS(Z37)&gt;=ABS($AN$12)),1,0))</f>
        <v>0</v>
      </c>
      <c r="AP37" s="43">
        <f t="shared" ref="AP37:AP68" si="63">+IF(OR(V37="",V37=0,Z37=""),"",IF(AND(ABS(Z37)&lt;ABS($AP$12),ABS(Z37)&gt;=ABS($AO$12)),1,0))</f>
        <v>0</v>
      </c>
      <c r="AR37" s="43">
        <f t="shared" ref="AR37:AR68" si="64">+IF(OR(AA37="",W37=""),"",IF(ABS(AA37)&lt;ABS($AR$12),1*AC37,0))</f>
        <v>1</v>
      </c>
      <c r="AS37" s="43">
        <f t="shared" ref="AS37:AS68" si="65">+IF(OR($AA37="",$W37=""),"",IF(AND(ABS($AA37)&lt;ABS($AS$12),ABS($AA37)&gt;=ABS($AR$12)),1*$AC37,0))</f>
        <v>0</v>
      </c>
      <c r="AT37" s="43">
        <f t="shared" ref="AT37:AT68" si="66">+IF(OR($AA37="",$W37=""),"",IF(AND(ABS($AA37)&lt;ABS($AT$12),ABS($AA37)&gt;=ABS($AS$12)),1*$AC37,0))</f>
        <v>0</v>
      </c>
      <c r="AU37" s="43">
        <f t="shared" ref="AU37:AU68" si="67">+IF(OR($AA37="",$W37=""),"",IF(AND(ABS($AA37)&lt;ABS($AU$12),ABS($AA37)&gt;=ABS($AT$12)),1*$AC37,0))</f>
        <v>0</v>
      </c>
      <c r="AV37" s="43">
        <f t="shared" ref="AV37:AV68" si="68">+IF(OR($AA37="",$W37=""),"",IF(AND(ABS($AA37)&lt;ABS($AV$12),ABS($AA37)&gt;=ABS($AU$12)),1*$AC37,0))</f>
        <v>0</v>
      </c>
      <c r="AW37" s="43">
        <f t="shared" ref="AW37:AW68" si="69">+IF(OR($AA37="",$W37=""),"",IF(AND(ABS($AA37)&lt;ABS($AW$12),ABS($AA37)&gt;=ABS($AV$12)),1*$AC37,0))</f>
        <v>0</v>
      </c>
      <c r="AX37" s="43">
        <f t="shared" ref="AX37:AX68" si="70">+IF(OR($AA37="",$W37=""),"",IF(AND(ABS($AA37)&lt;ABS($AX$12),ABS($AA37)&gt;=ABS($AW$12)),1*$AC37,0))</f>
        <v>0</v>
      </c>
      <c r="AY37" s="43">
        <f t="shared" ref="AY37:AY68" si="71">+IF(OR($AA37="",$W37=""),"",IF(AND(ABS($AA37)&lt;ABS($AY$12),ABS($AA37)&gt;=ABS($AX$12)),1*$AC37,0))</f>
        <v>0</v>
      </c>
      <c r="AZ37" s="43">
        <f t="shared" ref="AZ37:AZ68" si="72">+IF(OR($AA37="",$W37=""),"",IF(AND(ABS($AA37)&lt;ABS($AZ$12),ABS($AA37)&gt;=ABS($AY$12)),1*$AC37,0))</f>
        <v>0</v>
      </c>
      <c r="BA37" s="43">
        <f t="shared" ref="BA37:BA68" si="73">+IF(OR($AA37="",$W37=""),"",IF(AND(ABS($AA37)&lt;ABS($BA$12),ABS($AA37)&gt;=ABS($AZ$12)),1*$AC37,0))</f>
        <v>0</v>
      </c>
      <c r="BB37" s="43">
        <f t="shared" ref="BB37:BB68" si="74">+IF(OR($AA37="",$W37=""),"",IF(AND(ABS($AA37)&lt;ABS($BB$12),ABS($AA37)&gt;=ABS($BA$12)),1*$AC37,0))</f>
        <v>0</v>
      </c>
      <c r="BC37" s="43">
        <f t="shared" ref="BC37:BC68" si="75">+IF(OR($AA37="",$W37=""),"",IF(AND(ABS($AA37)&lt;ABS($BC$12),ABS($AA37)&gt;=ABS($BB$12)),1*$AC37,0))</f>
        <v>0</v>
      </c>
      <c r="BD37" s="3">
        <f t="shared" ref="BD37:BD68" si="76">+SUM(AR37:BC37)</f>
        <v>1</v>
      </c>
    </row>
    <row r="38" spans="1:56" ht="90.75" customHeight="1" x14ac:dyDescent="0.25">
      <c r="A38" s="97">
        <f t="shared" si="38"/>
        <v>26</v>
      </c>
      <c r="B38" s="98"/>
      <c r="C38" s="112" t="s">
        <v>5</v>
      </c>
      <c r="D38" s="106" t="s">
        <v>128</v>
      </c>
      <c r="E38" s="117" t="s">
        <v>144</v>
      </c>
      <c r="F38" s="106" t="s">
        <v>118</v>
      </c>
      <c r="G38" s="106" t="s">
        <v>169</v>
      </c>
      <c r="H38" s="97" t="s">
        <v>14</v>
      </c>
      <c r="I38" s="114" t="s">
        <v>153</v>
      </c>
      <c r="J38" s="115" t="str">
        <f t="shared" si="39"/>
        <v>Elaborar los 12 informes de seguimiento a la contratación0</v>
      </c>
      <c r="K38" s="115" t="str">
        <f t="shared" si="40"/>
        <v>Elaborar los 12 informes de seguimiento a la contratación1</v>
      </c>
      <c r="L38" s="115" t="str">
        <f t="shared" si="41"/>
        <v>Elaborar los 12 informes de seguimiento a la contratación0</v>
      </c>
      <c r="M38" s="115" t="str">
        <f t="shared" si="42"/>
        <v>Elaborar los 12 informes de seguimiento a la contratación0</v>
      </c>
      <c r="N38" s="115" t="str">
        <f t="shared" si="43"/>
        <v>Elaborar los 12 informes de seguimiento a la contratación0</v>
      </c>
      <c r="O38" s="115" t="str">
        <f t="shared" si="44"/>
        <v>Elaborar los 12 informes de seguimiento a la contratación0</v>
      </c>
      <c r="P38" s="115" t="str">
        <f t="shared" si="45"/>
        <v>Elaborar los 12 informes de seguimiento a la contratación0</v>
      </c>
      <c r="Q38" s="115" t="str">
        <f t="shared" si="46"/>
        <v>Elaborar los 12 informes de seguimiento a la contratación0</v>
      </c>
      <c r="R38" s="115" t="str">
        <f t="shared" si="47"/>
        <v>Elaborar los 12 informes de seguimiento a la contratación0</v>
      </c>
      <c r="S38" s="115" t="str">
        <f t="shared" si="48"/>
        <v>Elaborar los 12 informes de seguimiento a la contratación0</v>
      </c>
      <c r="T38" s="115" t="str">
        <f t="shared" si="49"/>
        <v>Elaborar los 12 informes de seguimiento a la contratación0</v>
      </c>
      <c r="U38" s="115" t="str">
        <f t="shared" si="50"/>
        <v>Elaborar los 12 informes de seguimiento a la contratación0</v>
      </c>
      <c r="V38" s="116">
        <v>1</v>
      </c>
      <c r="W38" s="116">
        <v>1</v>
      </c>
      <c r="X38" s="100" t="s">
        <v>267</v>
      </c>
      <c r="Y38" s="117" t="s">
        <v>394</v>
      </c>
      <c r="Z38" s="184">
        <v>43507</v>
      </c>
      <c r="AA38" s="185">
        <v>43500</v>
      </c>
      <c r="AB38" s="29" t="s">
        <v>368</v>
      </c>
      <c r="AC38" s="101">
        <f t="shared" si="51"/>
        <v>1</v>
      </c>
      <c r="AE38" s="43">
        <f t="shared" si="52"/>
        <v>0</v>
      </c>
      <c r="AF38" s="43">
        <f t="shared" si="53"/>
        <v>1</v>
      </c>
      <c r="AG38" s="43">
        <f t="shared" si="54"/>
        <v>0</v>
      </c>
      <c r="AH38" s="43">
        <f t="shared" si="55"/>
        <v>0</v>
      </c>
      <c r="AI38" s="43">
        <f t="shared" si="56"/>
        <v>0</v>
      </c>
      <c r="AJ38" s="43">
        <f t="shared" si="57"/>
        <v>0</v>
      </c>
      <c r="AK38" s="43">
        <f t="shared" si="58"/>
        <v>0</v>
      </c>
      <c r="AL38" s="43">
        <f t="shared" si="59"/>
        <v>0</v>
      </c>
      <c r="AM38" s="43">
        <f t="shared" si="60"/>
        <v>0</v>
      </c>
      <c r="AN38" s="43">
        <f t="shared" si="61"/>
        <v>0</v>
      </c>
      <c r="AO38" s="43">
        <f t="shared" si="62"/>
        <v>0</v>
      </c>
      <c r="AP38" s="43">
        <f t="shared" si="63"/>
        <v>0</v>
      </c>
      <c r="AR38" s="43">
        <f t="shared" si="64"/>
        <v>0</v>
      </c>
      <c r="AS38" s="43">
        <f t="shared" si="65"/>
        <v>1</v>
      </c>
      <c r="AT38" s="43">
        <f t="shared" si="66"/>
        <v>0</v>
      </c>
      <c r="AU38" s="43">
        <f t="shared" si="67"/>
        <v>0</v>
      </c>
      <c r="AV38" s="43">
        <f t="shared" si="68"/>
        <v>0</v>
      </c>
      <c r="AW38" s="43">
        <f t="shared" si="69"/>
        <v>0</v>
      </c>
      <c r="AX38" s="43">
        <f t="shared" si="70"/>
        <v>0</v>
      </c>
      <c r="AY38" s="43">
        <f t="shared" si="71"/>
        <v>0</v>
      </c>
      <c r="AZ38" s="43">
        <f t="shared" si="72"/>
        <v>0</v>
      </c>
      <c r="BA38" s="43">
        <f t="shared" si="73"/>
        <v>0</v>
      </c>
      <c r="BB38" s="43">
        <f t="shared" si="74"/>
        <v>0</v>
      </c>
      <c r="BC38" s="43">
        <f t="shared" si="75"/>
        <v>0</v>
      </c>
      <c r="BD38" s="3">
        <f t="shared" si="76"/>
        <v>1</v>
      </c>
    </row>
    <row r="39" spans="1:56" ht="88.5" customHeight="1" x14ac:dyDescent="0.25">
      <c r="A39" s="125">
        <f t="shared" si="38"/>
        <v>27</v>
      </c>
      <c r="B39" s="98"/>
      <c r="C39" s="119" t="s">
        <v>5</v>
      </c>
      <c r="D39" s="182" t="s">
        <v>128</v>
      </c>
      <c r="E39" s="117" t="s">
        <v>144</v>
      </c>
      <c r="F39" s="106" t="s">
        <v>118</v>
      </c>
      <c r="G39" s="182" t="s">
        <v>170</v>
      </c>
      <c r="H39" s="125" t="s">
        <v>14</v>
      </c>
      <c r="I39" s="114" t="s">
        <v>153</v>
      </c>
      <c r="J39" s="115" t="str">
        <f t="shared" si="39"/>
        <v>Elaborar los 12 informes de seguimiento a la contratación0</v>
      </c>
      <c r="K39" s="115" t="str">
        <f t="shared" si="40"/>
        <v>Elaborar los 12 informes de seguimiento a la contratación0</v>
      </c>
      <c r="L39" s="115" t="str">
        <f t="shared" si="41"/>
        <v>Elaborar los 12 informes de seguimiento a la contratación1</v>
      </c>
      <c r="M39" s="115" t="str">
        <f t="shared" si="42"/>
        <v>Elaborar los 12 informes de seguimiento a la contratación0</v>
      </c>
      <c r="N39" s="115" t="str">
        <f t="shared" si="43"/>
        <v>Elaborar los 12 informes de seguimiento a la contratación0</v>
      </c>
      <c r="O39" s="115" t="str">
        <f t="shared" si="44"/>
        <v>Elaborar los 12 informes de seguimiento a la contratación0</v>
      </c>
      <c r="P39" s="115" t="str">
        <f t="shared" si="45"/>
        <v>Elaborar los 12 informes de seguimiento a la contratación0</v>
      </c>
      <c r="Q39" s="115" t="str">
        <f t="shared" si="46"/>
        <v>Elaborar los 12 informes de seguimiento a la contratación0</v>
      </c>
      <c r="R39" s="115" t="str">
        <f t="shared" si="47"/>
        <v>Elaborar los 12 informes de seguimiento a la contratación0</v>
      </c>
      <c r="S39" s="115" t="str">
        <f t="shared" si="48"/>
        <v>Elaborar los 12 informes de seguimiento a la contratación0</v>
      </c>
      <c r="T39" s="115" t="str">
        <f t="shared" si="49"/>
        <v>Elaborar los 12 informes de seguimiento a la contratación0</v>
      </c>
      <c r="U39" s="127" t="str">
        <f t="shared" si="50"/>
        <v>Elaborar los 12 informes de seguimiento a la contratación0</v>
      </c>
      <c r="V39" s="128">
        <v>1</v>
      </c>
      <c r="W39" s="128">
        <v>1</v>
      </c>
      <c r="X39" s="100" t="s">
        <v>267</v>
      </c>
      <c r="Y39" s="132" t="s">
        <v>394</v>
      </c>
      <c r="Z39" s="186">
        <v>43535</v>
      </c>
      <c r="AA39" s="187">
        <v>43529</v>
      </c>
      <c r="AB39" s="131" t="s">
        <v>369</v>
      </c>
      <c r="AC39" s="130">
        <f t="shared" si="51"/>
        <v>1</v>
      </c>
      <c r="AE39" s="43">
        <f t="shared" si="52"/>
        <v>0</v>
      </c>
      <c r="AF39" s="43">
        <f t="shared" si="53"/>
        <v>0</v>
      </c>
      <c r="AG39" s="43">
        <f t="shared" si="54"/>
        <v>1</v>
      </c>
      <c r="AH39" s="43">
        <f t="shared" si="55"/>
        <v>0</v>
      </c>
      <c r="AI39" s="43">
        <f t="shared" si="56"/>
        <v>0</v>
      </c>
      <c r="AJ39" s="43">
        <f t="shared" si="57"/>
        <v>0</v>
      </c>
      <c r="AK39" s="43">
        <f t="shared" si="58"/>
        <v>0</v>
      </c>
      <c r="AL39" s="43">
        <f t="shared" si="59"/>
        <v>0</v>
      </c>
      <c r="AM39" s="43">
        <f t="shared" si="60"/>
        <v>0</v>
      </c>
      <c r="AN39" s="43">
        <f t="shared" si="61"/>
        <v>0</v>
      </c>
      <c r="AO39" s="43">
        <f t="shared" si="62"/>
        <v>0</v>
      </c>
      <c r="AP39" s="43">
        <f t="shared" si="63"/>
        <v>0</v>
      </c>
      <c r="AR39" s="43">
        <f t="shared" si="64"/>
        <v>0</v>
      </c>
      <c r="AS39" s="43">
        <f t="shared" si="65"/>
        <v>0</v>
      </c>
      <c r="AT39" s="43">
        <f t="shared" si="66"/>
        <v>1</v>
      </c>
      <c r="AU39" s="43">
        <f t="shared" si="67"/>
        <v>0</v>
      </c>
      <c r="AV39" s="43">
        <f t="shared" si="68"/>
        <v>0</v>
      </c>
      <c r="AW39" s="43">
        <f t="shared" si="69"/>
        <v>0</v>
      </c>
      <c r="AX39" s="43">
        <f t="shared" si="70"/>
        <v>0</v>
      </c>
      <c r="AY39" s="43">
        <f t="shared" si="71"/>
        <v>0</v>
      </c>
      <c r="AZ39" s="43">
        <f t="shared" si="72"/>
        <v>0</v>
      </c>
      <c r="BA39" s="43">
        <f t="shared" si="73"/>
        <v>0</v>
      </c>
      <c r="BB39" s="43">
        <f t="shared" si="74"/>
        <v>0</v>
      </c>
      <c r="BC39" s="43">
        <f t="shared" si="75"/>
        <v>0</v>
      </c>
      <c r="BD39" s="3">
        <f t="shared" si="76"/>
        <v>1</v>
      </c>
    </row>
    <row r="40" spans="1:56" ht="81" customHeight="1" x14ac:dyDescent="0.25">
      <c r="A40" s="97">
        <f t="shared" si="38"/>
        <v>28</v>
      </c>
      <c r="B40" s="98" t="e">
        <f>+B36+1</f>
        <v>#REF!</v>
      </c>
      <c r="C40" s="112" t="s">
        <v>5</v>
      </c>
      <c r="D40" s="106" t="s">
        <v>128</v>
      </c>
      <c r="E40" s="117" t="s">
        <v>144</v>
      </c>
      <c r="F40" s="106" t="s">
        <v>118</v>
      </c>
      <c r="G40" s="106" t="s">
        <v>145</v>
      </c>
      <c r="H40" s="97" t="s">
        <v>14</v>
      </c>
      <c r="I40" s="114" t="s">
        <v>153</v>
      </c>
      <c r="J40" s="115" t="str">
        <f t="shared" si="39"/>
        <v>Elaborar los 12 informes de seguimiento a la contratación0</v>
      </c>
      <c r="K40" s="115" t="str">
        <f t="shared" si="40"/>
        <v>Elaborar los 12 informes de seguimiento a la contratación0</v>
      </c>
      <c r="L40" s="115" t="str">
        <f t="shared" si="41"/>
        <v>Elaborar los 12 informes de seguimiento a la contratación0</v>
      </c>
      <c r="M40" s="115" t="str">
        <f t="shared" si="42"/>
        <v>Elaborar los 12 informes de seguimiento a la contratación1</v>
      </c>
      <c r="N40" s="115" t="str">
        <f t="shared" si="43"/>
        <v>Elaborar los 12 informes de seguimiento a la contratación0</v>
      </c>
      <c r="O40" s="115" t="str">
        <f t="shared" si="44"/>
        <v>Elaborar los 12 informes de seguimiento a la contratación0</v>
      </c>
      <c r="P40" s="115" t="str">
        <f t="shared" si="45"/>
        <v>Elaborar los 12 informes de seguimiento a la contratación0</v>
      </c>
      <c r="Q40" s="115" t="str">
        <f t="shared" si="46"/>
        <v>Elaborar los 12 informes de seguimiento a la contratación0</v>
      </c>
      <c r="R40" s="115" t="str">
        <f t="shared" si="47"/>
        <v>Elaborar los 12 informes de seguimiento a la contratación0</v>
      </c>
      <c r="S40" s="115" t="str">
        <f t="shared" si="48"/>
        <v>Elaborar los 12 informes de seguimiento a la contratación0</v>
      </c>
      <c r="T40" s="115" t="str">
        <f t="shared" si="49"/>
        <v>Elaborar los 12 informes de seguimiento a la contratación0</v>
      </c>
      <c r="U40" s="115" t="str">
        <f t="shared" si="50"/>
        <v>Elaborar los 12 informes de seguimiento a la contratación0</v>
      </c>
      <c r="V40" s="116">
        <v>1</v>
      </c>
      <c r="W40" s="116">
        <v>1</v>
      </c>
      <c r="X40" s="100" t="s">
        <v>267</v>
      </c>
      <c r="Y40" s="117" t="s">
        <v>394</v>
      </c>
      <c r="Z40" s="184">
        <v>43566</v>
      </c>
      <c r="AA40" s="185">
        <v>43555</v>
      </c>
      <c r="AB40" s="29" t="s">
        <v>397</v>
      </c>
      <c r="AC40" s="101">
        <f t="shared" si="51"/>
        <v>1</v>
      </c>
      <c r="AE40" s="43">
        <f t="shared" si="52"/>
        <v>0</v>
      </c>
      <c r="AF40" s="43">
        <f t="shared" si="53"/>
        <v>0</v>
      </c>
      <c r="AG40" s="43">
        <f t="shared" si="54"/>
        <v>0</v>
      </c>
      <c r="AH40" s="43">
        <f t="shared" si="55"/>
        <v>1</v>
      </c>
      <c r="AI40" s="43">
        <f t="shared" si="56"/>
        <v>0</v>
      </c>
      <c r="AJ40" s="43">
        <f t="shared" si="57"/>
        <v>0</v>
      </c>
      <c r="AK40" s="43">
        <f t="shared" si="58"/>
        <v>0</v>
      </c>
      <c r="AL40" s="43">
        <f t="shared" si="59"/>
        <v>0</v>
      </c>
      <c r="AM40" s="43">
        <f t="shared" si="60"/>
        <v>0</v>
      </c>
      <c r="AN40" s="43">
        <f t="shared" si="61"/>
        <v>0</v>
      </c>
      <c r="AO40" s="43">
        <f t="shared" si="62"/>
        <v>0</v>
      </c>
      <c r="AP40" s="43">
        <f t="shared" si="63"/>
        <v>0</v>
      </c>
      <c r="AR40" s="43">
        <f t="shared" si="64"/>
        <v>0</v>
      </c>
      <c r="AS40" s="43">
        <f t="shared" si="65"/>
        <v>0</v>
      </c>
      <c r="AT40" s="43">
        <f t="shared" si="66"/>
        <v>1</v>
      </c>
      <c r="AU40" s="43">
        <f t="shared" si="67"/>
        <v>0</v>
      </c>
      <c r="AV40" s="43">
        <f t="shared" si="68"/>
        <v>0</v>
      </c>
      <c r="AW40" s="43">
        <f t="shared" si="69"/>
        <v>0</v>
      </c>
      <c r="AX40" s="43">
        <f t="shared" si="70"/>
        <v>0</v>
      </c>
      <c r="AY40" s="43">
        <f t="shared" si="71"/>
        <v>0</v>
      </c>
      <c r="AZ40" s="43">
        <f t="shared" si="72"/>
        <v>0</v>
      </c>
      <c r="BA40" s="43">
        <f t="shared" si="73"/>
        <v>0</v>
      </c>
      <c r="BB40" s="43">
        <f t="shared" si="74"/>
        <v>0</v>
      </c>
      <c r="BC40" s="43">
        <f t="shared" si="75"/>
        <v>0</v>
      </c>
      <c r="BD40" s="3">
        <f t="shared" si="76"/>
        <v>1</v>
      </c>
    </row>
    <row r="41" spans="1:56" ht="81" customHeight="1" x14ac:dyDescent="0.25">
      <c r="A41" s="97">
        <f t="shared" si="38"/>
        <v>29</v>
      </c>
      <c r="B41" s="98" t="e">
        <f t="shared" ref="B41:B49" si="77">+B40+1</f>
        <v>#REF!</v>
      </c>
      <c r="C41" s="112" t="s">
        <v>5</v>
      </c>
      <c r="D41" s="106" t="s">
        <v>128</v>
      </c>
      <c r="E41" s="117" t="s">
        <v>144</v>
      </c>
      <c r="F41" s="106" t="s">
        <v>118</v>
      </c>
      <c r="G41" s="106" t="s">
        <v>146</v>
      </c>
      <c r="H41" s="97" t="s">
        <v>14</v>
      </c>
      <c r="I41" s="114" t="s">
        <v>153</v>
      </c>
      <c r="J41" s="115" t="str">
        <f t="shared" si="39"/>
        <v>Elaborar los 12 informes de seguimiento a la contratación0</v>
      </c>
      <c r="K41" s="115" t="str">
        <f t="shared" si="40"/>
        <v>Elaborar los 12 informes de seguimiento a la contratación0</v>
      </c>
      <c r="L41" s="115" t="str">
        <f t="shared" si="41"/>
        <v>Elaborar los 12 informes de seguimiento a la contratación0</v>
      </c>
      <c r="M41" s="115" t="str">
        <f t="shared" si="42"/>
        <v>Elaborar los 12 informes de seguimiento a la contratación0</v>
      </c>
      <c r="N41" s="115" t="str">
        <f t="shared" si="43"/>
        <v>Elaborar los 12 informes de seguimiento a la contratación1</v>
      </c>
      <c r="O41" s="115" t="str">
        <f t="shared" si="44"/>
        <v>Elaborar los 12 informes de seguimiento a la contratación0</v>
      </c>
      <c r="P41" s="115" t="str">
        <f t="shared" si="45"/>
        <v>Elaborar los 12 informes de seguimiento a la contratación0</v>
      </c>
      <c r="Q41" s="115" t="str">
        <f t="shared" si="46"/>
        <v>Elaborar los 12 informes de seguimiento a la contratación0</v>
      </c>
      <c r="R41" s="115" t="str">
        <f t="shared" si="47"/>
        <v>Elaborar los 12 informes de seguimiento a la contratación0</v>
      </c>
      <c r="S41" s="115" t="str">
        <f t="shared" si="48"/>
        <v>Elaborar los 12 informes de seguimiento a la contratación0</v>
      </c>
      <c r="T41" s="115" t="str">
        <f t="shared" si="49"/>
        <v>Elaborar los 12 informes de seguimiento a la contratación0</v>
      </c>
      <c r="U41" s="115" t="str">
        <f t="shared" si="50"/>
        <v>Elaborar los 12 informes de seguimiento a la contratación0</v>
      </c>
      <c r="V41" s="116">
        <v>1</v>
      </c>
      <c r="W41" s="116">
        <v>0</v>
      </c>
      <c r="X41" s="100" t="s">
        <v>267</v>
      </c>
      <c r="Y41" s="117" t="s">
        <v>394</v>
      </c>
      <c r="Z41" s="184">
        <v>43598</v>
      </c>
      <c r="AA41" s="185"/>
      <c r="AB41" s="29" t="s">
        <v>424</v>
      </c>
      <c r="AC41" s="101" t="str">
        <f t="shared" si="51"/>
        <v/>
      </c>
      <c r="AE41" s="43">
        <f t="shared" si="52"/>
        <v>0</v>
      </c>
      <c r="AF41" s="43">
        <f t="shared" si="53"/>
        <v>0</v>
      </c>
      <c r="AG41" s="43">
        <f t="shared" si="54"/>
        <v>0</v>
      </c>
      <c r="AH41" s="43">
        <f t="shared" si="55"/>
        <v>0</v>
      </c>
      <c r="AI41" s="43">
        <f t="shared" si="56"/>
        <v>1</v>
      </c>
      <c r="AJ41" s="43">
        <f t="shared" si="57"/>
        <v>0</v>
      </c>
      <c r="AK41" s="43">
        <f t="shared" si="58"/>
        <v>0</v>
      </c>
      <c r="AL41" s="43">
        <f t="shared" si="59"/>
        <v>0</v>
      </c>
      <c r="AM41" s="43">
        <f t="shared" si="60"/>
        <v>0</v>
      </c>
      <c r="AN41" s="43">
        <f t="shared" si="61"/>
        <v>0</v>
      </c>
      <c r="AO41" s="43">
        <f t="shared" si="62"/>
        <v>0</v>
      </c>
      <c r="AP41" s="43">
        <f t="shared" si="63"/>
        <v>0</v>
      </c>
      <c r="AR41" s="43" t="str">
        <f t="shared" si="64"/>
        <v/>
      </c>
      <c r="AS41" s="43" t="str">
        <f t="shared" si="65"/>
        <v/>
      </c>
      <c r="AT41" s="43" t="str">
        <f t="shared" si="66"/>
        <v/>
      </c>
      <c r="AU41" s="43" t="str">
        <f t="shared" si="67"/>
        <v/>
      </c>
      <c r="AV41" s="43" t="str">
        <f t="shared" si="68"/>
        <v/>
      </c>
      <c r="AW41" s="43" t="str">
        <f t="shared" si="69"/>
        <v/>
      </c>
      <c r="AX41" s="43" t="str">
        <f t="shared" si="70"/>
        <v/>
      </c>
      <c r="AY41" s="43" t="str">
        <f t="shared" si="71"/>
        <v/>
      </c>
      <c r="AZ41" s="43" t="str">
        <f t="shared" si="72"/>
        <v/>
      </c>
      <c r="BA41" s="43" t="str">
        <f t="shared" si="73"/>
        <v/>
      </c>
      <c r="BB41" s="43" t="str">
        <f t="shared" si="74"/>
        <v/>
      </c>
      <c r="BC41" s="43" t="str">
        <f t="shared" si="75"/>
        <v/>
      </c>
      <c r="BD41" s="3">
        <f t="shared" si="76"/>
        <v>0</v>
      </c>
    </row>
    <row r="42" spans="1:56" ht="0.75" customHeight="1" x14ac:dyDescent="0.25">
      <c r="A42" s="97">
        <f t="shared" si="38"/>
        <v>30</v>
      </c>
      <c r="B42" s="98" t="e">
        <f t="shared" si="77"/>
        <v>#REF!</v>
      </c>
      <c r="C42" s="112" t="s">
        <v>5</v>
      </c>
      <c r="D42" s="106" t="s">
        <v>128</v>
      </c>
      <c r="E42" s="117" t="s">
        <v>144</v>
      </c>
      <c r="F42" s="106" t="s">
        <v>118</v>
      </c>
      <c r="G42" s="106" t="s">
        <v>147</v>
      </c>
      <c r="H42" s="97" t="s">
        <v>14</v>
      </c>
      <c r="I42" s="114" t="s">
        <v>153</v>
      </c>
      <c r="J42" s="115" t="str">
        <f t="shared" si="39"/>
        <v>Elaborar los 12 informes de seguimiento a la contratación0</v>
      </c>
      <c r="K42" s="115" t="str">
        <f t="shared" si="40"/>
        <v>Elaborar los 12 informes de seguimiento a la contratación0</v>
      </c>
      <c r="L42" s="115" t="str">
        <f t="shared" si="41"/>
        <v>Elaborar los 12 informes de seguimiento a la contratación0</v>
      </c>
      <c r="M42" s="115" t="str">
        <f t="shared" si="42"/>
        <v>Elaborar los 12 informes de seguimiento a la contratación0</v>
      </c>
      <c r="N42" s="115" t="str">
        <f t="shared" si="43"/>
        <v>Elaborar los 12 informes de seguimiento a la contratación0</v>
      </c>
      <c r="O42" s="115" t="str">
        <f t="shared" si="44"/>
        <v>Elaborar los 12 informes de seguimiento a la contratación1</v>
      </c>
      <c r="P42" s="115" t="str">
        <f t="shared" si="45"/>
        <v>Elaborar los 12 informes de seguimiento a la contratación0</v>
      </c>
      <c r="Q42" s="115" t="str">
        <f t="shared" si="46"/>
        <v>Elaborar los 12 informes de seguimiento a la contratación0</v>
      </c>
      <c r="R42" s="115" t="str">
        <f t="shared" si="47"/>
        <v>Elaborar los 12 informes de seguimiento a la contratación0</v>
      </c>
      <c r="S42" s="115" t="str">
        <f t="shared" si="48"/>
        <v>Elaborar los 12 informes de seguimiento a la contratación0</v>
      </c>
      <c r="T42" s="115" t="str">
        <f t="shared" si="49"/>
        <v>Elaborar los 12 informes de seguimiento a la contratación0</v>
      </c>
      <c r="U42" s="115" t="str">
        <f t="shared" si="50"/>
        <v>Elaborar los 12 informes de seguimiento a la contratación0</v>
      </c>
      <c r="V42" s="116">
        <v>1</v>
      </c>
      <c r="W42" s="116">
        <v>0</v>
      </c>
      <c r="X42" s="100" t="s">
        <v>267</v>
      </c>
      <c r="Y42" s="117" t="s">
        <v>394</v>
      </c>
      <c r="Z42" s="184">
        <v>43627</v>
      </c>
      <c r="AA42" s="185"/>
      <c r="AB42" s="29" t="s">
        <v>424</v>
      </c>
      <c r="AC42" s="101" t="str">
        <f t="shared" si="51"/>
        <v/>
      </c>
      <c r="AE42" s="43">
        <f t="shared" si="52"/>
        <v>0</v>
      </c>
      <c r="AF42" s="43">
        <f t="shared" si="53"/>
        <v>0</v>
      </c>
      <c r="AG42" s="43">
        <f t="shared" si="54"/>
        <v>0</v>
      </c>
      <c r="AH42" s="43">
        <f t="shared" si="55"/>
        <v>0</v>
      </c>
      <c r="AI42" s="43">
        <f t="shared" si="56"/>
        <v>0</v>
      </c>
      <c r="AJ42" s="43">
        <f t="shared" si="57"/>
        <v>1</v>
      </c>
      <c r="AK42" s="43">
        <f t="shared" si="58"/>
        <v>0</v>
      </c>
      <c r="AL42" s="43">
        <f t="shared" si="59"/>
        <v>0</v>
      </c>
      <c r="AM42" s="43">
        <f t="shared" si="60"/>
        <v>0</v>
      </c>
      <c r="AN42" s="43">
        <f t="shared" si="61"/>
        <v>0</v>
      </c>
      <c r="AO42" s="43">
        <f t="shared" si="62"/>
        <v>0</v>
      </c>
      <c r="AP42" s="43">
        <f t="shared" si="63"/>
        <v>0</v>
      </c>
      <c r="AR42" s="43" t="str">
        <f t="shared" si="64"/>
        <v/>
      </c>
      <c r="AS42" s="43" t="str">
        <f t="shared" si="65"/>
        <v/>
      </c>
      <c r="AT42" s="43" t="str">
        <f t="shared" si="66"/>
        <v/>
      </c>
      <c r="AU42" s="43" t="str">
        <f t="shared" si="67"/>
        <v/>
      </c>
      <c r="AV42" s="43" t="str">
        <f t="shared" si="68"/>
        <v/>
      </c>
      <c r="AW42" s="43" t="str">
        <f t="shared" si="69"/>
        <v/>
      </c>
      <c r="AX42" s="43" t="str">
        <f t="shared" si="70"/>
        <v/>
      </c>
      <c r="AY42" s="43" t="str">
        <f t="shared" si="71"/>
        <v/>
      </c>
      <c r="AZ42" s="43" t="str">
        <f t="shared" si="72"/>
        <v/>
      </c>
      <c r="BA42" s="43" t="str">
        <f t="shared" si="73"/>
        <v/>
      </c>
      <c r="BB42" s="43" t="str">
        <f t="shared" si="74"/>
        <v/>
      </c>
      <c r="BC42" s="43" t="str">
        <f t="shared" si="75"/>
        <v/>
      </c>
      <c r="BD42" s="3">
        <f t="shared" si="76"/>
        <v>0</v>
      </c>
    </row>
    <row r="43" spans="1:56" ht="81" customHeight="1" x14ac:dyDescent="0.25">
      <c r="A43" s="140">
        <f t="shared" si="38"/>
        <v>31</v>
      </c>
      <c r="B43" s="98" t="e">
        <f t="shared" si="77"/>
        <v>#REF!</v>
      </c>
      <c r="C43" s="141" t="s">
        <v>5</v>
      </c>
      <c r="D43" s="191" t="s">
        <v>128</v>
      </c>
      <c r="E43" s="117" t="s">
        <v>144</v>
      </c>
      <c r="F43" s="106" t="s">
        <v>118</v>
      </c>
      <c r="G43" s="191" t="s">
        <v>256</v>
      </c>
      <c r="H43" s="140" t="s">
        <v>14</v>
      </c>
      <c r="I43" s="118" t="s">
        <v>153</v>
      </c>
      <c r="J43" s="115" t="str">
        <f t="shared" si="39"/>
        <v>Elaborar los 12 informes de seguimiento a la contratación0</v>
      </c>
      <c r="K43" s="115" t="str">
        <f t="shared" si="40"/>
        <v>Elaborar los 12 informes de seguimiento a la contratación0</v>
      </c>
      <c r="L43" s="115" t="str">
        <f t="shared" si="41"/>
        <v>Elaborar los 12 informes de seguimiento a la contratación0</v>
      </c>
      <c r="M43" s="115" t="str">
        <f t="shared" si="42"/>
        <v>Elaborar los 12 informes de seguimiento a la contratación0</v>
      </c>
      <c r="N43" s="115" t="str">
        <f t="shared" si="43"/>
        <v>Elaborar los 12 informes de seguimiento a la contratación0</v>
      </c>
      <c r="O43" s="115" t="str">
        <f t="shared" si="44"/>
        <v>Elaborar los 12 informes de seguimiento a la contratación0</v>
      </c>
      <c r="P43" s="115" t="str">
        <f t="shared" si="45"/>
        <v>Elaborar los 12 informes de seguimiento a la contratación1</v>
      </c>
      <c r="Q43" s="115" t="str">
        <f t="shared" si="46"/>
        <v>Elaborar los 12 informes de seguimiento a la contratación0</v>
      </c>
      <c r="R43" s="115" t="str">
        <f t="shared" si="47"/>
        <v>Elaborar los 12 informes de seguimiento a la contratación0</v>
      </c>
      <c r="S43" s="115" t="str">
        <f t="shared" si="48"/>
        <v>Elaborar los 12 informes de seguimiento a la contratación0</v>
      </c>
      <c r="T43" s="115" t="str">
        <f t="shared" si="49"/>
        <v>Elaborar los 12 informes de seguimiento a la contratación0</v>
      </c>
      <c r="U43" s="143" t="str">
        <f t="shared" si="50"/>
        <v>Elaborar los 12 informes de seguimiento a la contratación0</v>
      </c>
      <c r="V43" s="144">
        <v>1</v>
      </c>
      <c r="W43" s="144">
        <v>1</v>
      </c>
      <c r="X43" s="100" t="s">
        <v>267</v>
      </c>
      <c r="Y43" s="152" t="s">
        <v>394</v>
      </c>
      <c r="Z43" s="188">
        <v>43657</v>
      </c>
      <c r="AA43" s="189">
        <v>43646</v>
      </c>
      <c r="AB43" s="150" t="s">
        <v>426</v>
      </c>
      <c r="AC43" s="146">
        <f t="shared" si="51"/>
        <v>1</v>
      </c>
      <c r="AE43" s="43">
        <f t="shared" si="52"/>
        <v>0</v>
      </c>
      <c r="AF43" s="43">
        <f t="shared" si="53"/>
        <v>0</v>
      </c>
      <c r="AG43" s="43">
        <f t="shared" si="54"/>
        <v>0</v>
      </c>
      <c r="AH43" s="43">
        <f t="shared" si="55"/>
        <v>0</v>
      </c>
      <c r="AI43" s="43">
        <f t="shared" si="56"/>
        <v>0</v>
      </c>
      <c r="AJ43" s="43">
        <f t="shared" si="57"/>
        <v>0</v>
      </c>
      <c r="AK43" s="43">
        <f t="shared" si="58"/>
        <v>1</v>
      </c>
      <c r="AL43" s="43">
        <f t="shared" si="59"/>
        <v>0</v>
      </c>
      <c r="AM43" s="43">
        <f t="shared" si="60"/>
        <v>0</v>
      </c>
      <c r="AN43" s="43">
        <f t="shared" si="61"/>
        <v>0</v>
      </c>
      <c r="AO43" s="43">
        <f t="shared" si="62"/>
        <v>0</v>
      </c>
      <c r="AP43" s="43">
        <f t="shared" si="63"/>
        <v>0</v>
      </c>
      <c r="AR43" s="43">
        <f t="shared" si="64"/>
        <v>0</v>
      </c>
      <c r="AS43" s="43">
        <f t="shared" si="65"/>
        <v>0</v>
      </c>
      <c r="AT43" s="43">
        <f t="shared" si="66"/>
        <v>0</v>
      </c>
      <c r="AU43" s="43">
        <f t="shared" si="67"/>
        <v>0</v>
      </c>
      <c r="AV43" s="43">
        <f t="shared" si="68"/>
        <v>0</v>
      </c>
      <c r="AW43" s="43">
        <f t="shared" si="69"/>
        <v>1</v>
      </c>
      <c r="AX43" s="43">
        <f t="shared" si="70"/>
        <v>0</v>
      </c>
      <c r="AY43" s="43">
        <f t="shared" si="71"/>
        <v>0</v>
      </c>
      <c r="AZ43" s="43">
        <f t="shared" si="72"/>
        <v>0</v>
      </c>
      <c r="BA43" s="43">
        <f t="shared" si="73"/>
        <v>0</v>
      </c>
      <c r="BB43" s="43">
        <f t="shared" si="74"/>
        <v>0</v>
      </c>
      <c r="BC43" s="43">
        <f t="shared" si="75"/>
        <v>0</v>
      </c>
      <c r="BD43" s="3">
        <f t="shared" si="76"/>
        <v>1</v>
      </c>
    </row>
    <row r="44" spans="1:56" ht="81" customHeight="1" x14ac:dyDescent="0.25">
      <c r="A44" s="97">
        <f t="shared" si="38"/>
        <v>32</v>
      </c>
      <c r="B44" s="98" t="e">
        <f t="shared" si="77"/>
        <v>#REF!</v>
      </c>
      <c r="C44" s="112" t="s">
        <v>5</v>
      </c>
      <c r="D44" s="106" t="s">
        <v>128</v>
      </c>
      <c r="E44" s="117" t="s">
        <v>144</v>
      </c>
      <c r="F44" s="106" t="s">
        <v>118</v>
      </c>
      <c r="G44" s="106" t="s">
        <v>148</v>
      </c>
      <c r="H44" s="97" t="s">
        <v>14</v>
      </c>
      <c r="I44" s="118" t="s">
        <v>153</v>
      </c>
      <c r="J44" s="115" t="str">
        <f t="shared" si="39"/>
        <v>Elaborar los 12 informes de seguimiento a la contratación0</v>
      </c>
      <c r="K44" s="115" t="str">
        <f t="shared" si="40"/>
        <v>Elaborar los 12 informes de seguimiento a la contratación0</v>
      </c>
      <c r="L44" s="115" t="str">
        <f t="shared" si="41"/>
        <v>Elaborar los 12 informes de seguimiento a la contratación0</v>
      </c>
      <c r="M44" s="115" t="str">
        <f t="shared" si="42"/>
        <v>Elaborar los 12 informes de seguimiento a la contratación0</v>
      </c>
      <c r="N44" s="115" t="str">
        <f t="shared" si="43"/>
        <v>Elaborar los 12 informes de seguimiento a la contratación0</v>
      </c>
      <c r="O44" s="115" t="str">
        <f t="shared" si="44"/>
        <v>Elaborar los 12 informes de seguimiento a la contratación0</v>
      </c>
      <c r="P44" s="115" t="str">
        <f t="shared" si="45"/>
        <v>Elaborar los 12 informes de seguimiento a la contratación0</v>
      </c>
      <c r="Q44" s="115" t="str">
        <f t="shared" si="46"/>
        <v>Elaborar los 12 informes de seguimiento a la contratación1</v>
      </c>
      <c r="R44" s="115" t="str">
        <f t="shared" si="47"/>
        <v>Elaborar los 12 informes de seguimiento a la contratación0</v>
      </c>
      <c r="S44" s="115" t="str">
        <f t="shared" si="48"/>
        <v>Elaborar los 12 informes de seguimiento a la contratación0</v>
      </c>
      <c r="T44" s="115" t="str">
        <f t="shared" si="49"/>
        <v>Elaborar los 12 informes de seguimiento a la contratación0</v>
      </c>
      <c r="U44" s="115" t="str">
        <f t="shared" si="50"/>
        <v>Elaborar los 12 informes de seguimiento a la contratación0</v>
      </c>
      <c r="V44" s="116">
        <v>1</v>
      </c>
      <c r="W44" s="116">
        <v>1</v>
      </c>
      <c r="X44" s="100" t="s">
        <v>267</v>
      </c>
      <c r="Y44" s="117" t="s">
        <v>442</v>
      </c>
      <c r="Z44" s="184">
        <v>43689</v>
      </c>
      <c r="AA44" s="185">
        <v>43677</v>
      </c>
      <c r="AB44" s="150" t="s">
        <v>427</v>
      </c>
      <c r="AC44" s="101">
        <f t="shared" si="51"/>
        <v>1</v>
      </c>
      <c r="AE44" s="43">
        <f t="shared" si="52"/>
        <v>0</v>
      </c>
      <c r="AF44" s="43">
        <f t="shared" si="53"/>
        <v>0</v>
      </c>
      <c r="AG44" s="43">
        <f t="shared" si="54"/>
        <v>0</v>
      </c>
      <c r="AH44" s="43">
        <f t="shared" si="55"/>
        <v>0</v>
      </c>
      <c r="AI44" s="43">
        <f t="shared" si="56"/>
        <v>0</v>
      </c>
      <c r="AJ44" s="43">
        <f t="shared" si="57"/>
        <v>0</v>
      </c>
      <c r="AK44" s="43">
        <f t="shared" si="58"/>
        <v>0</v>
      </c>
      <c r="AL44" s="43">
        <f t="shared" si="59"/>
        <v>1</v>
      </c>
      <c r="AM44" s="43">
        <f t="shared" si="60"/>
        <v>0</v>
      </c>
      <c r="AN44" s="43">
        <f t="shared" si="61"/>
        <v>0</v>
      </c>
      <c r="AO44" s="43">
        <f t="shared" si="62"/>
        <v>0</v>
      </c>
      <c r="AP44" s="43">
        <f t="shared" si="63"/>
        <v>0</v>
      </c>
      <c r="AR44" s="43">
        <f t="shared" si="64"/>
        <v>0</v>
      </c>
      <c r="AS44" s="43">
        <f t="shared" si="65"/>
        <v>0</v>
      </c>
      <c r="AT44" s="43">
        <f t="shared" si="66"/>
        <v>0</v>
      </c>
      <c r="AU44" s="43">
        <f t="shared" si="67"/>
        <v>0</v>
      </c>
      <c r="AV44" s="43">
        <f t="shared" si="68"/>
        <v>0</v>
      </c>
      <c r="AW44" s="43">
        <f t="shared" si="69"/>
        <v>0</v>
      </c>
      <c r="AX44" s="43">
        <f t="shared" si="70"/>
        <v>1</v>
      </c>
      <c r="AY44" s="43">
        <f t="shared" si="71"/>
        <v>0</v>
      </c>
      <c r="AZ44" s="43">
        <f t="shared" si="72"/>
        <v>0</v>
      </c>
      <c r="BA44" s="43">
        <f t="shared" si="73"/>
        <v>0</v>
      </c>
      <c r="BB44" s="43">
        <f t="shared" si="74"/>
        <v>0</v>
      </c>
      <c r="BC44" s="43">
        <f t="shared" si="75"/>
        <v>0</v>
      </c>
      <c r="BD44" s="3">
        <f t="shared" si="76"/>
        <v>1</v>
      </c>
    </row>
    <row r="45" spans="1:56" ht="81" customHeight="1" x14ac:dyDescent="0.25">
      <c r="A45" s="97">
        <f t="shared" si="38"/>
        <v>33</v>
      </c>
      <c r="B45" s="98" t="e">
        <f t="shared" si="77"/>
        <v>#REF!</v>
      </c>
      <c r="C45" s="112" t="s">
        <v>5</v>
      </c>
      <c r="D45" s="106" t="s">
        <v>128</v>
      </c>
      <c r="E45" s="117" t="s">
        <v>144</v>
      </c>
      <c r="F45" s="106" t="s">
        <v>118</v>
      </c>
      <c r="G45" s="106" t="s">
        <v>149</v>
      </c>
      <c r="H45" s="97" t="s">
        <v>14</v>
      </c>
      <c r="I45" s="118" t="s">
        <v>153</v>
      </c>
      <c r="J45" s="115" t="str">
        <f t="shared" si="39"/>
        <v>Elaborar los 12 informes de seguimiento a la contratación0</v>
      </c>
      <c r="K45" s="115" t="str">
        <f t="shared" si="40"/>
        <v>Elaborar los 12 informes de seguimiento a la contratación0</v>
      </c>
      <c r="L45" s="115" t="str">
        <f t="shared" si="41"/>
        <v>Elaborar los 12 informes de seguimiento a la contratación0</v>
      </c>
      <c r="M45" s="115" t="str">
        <f t="shared" si="42"/>
        <v>Elaborar los 12 informes de seguimiento a la contratación0</v>
      </c>
      <c r="N45" s="115" t="str">
        <f t="shared" si="43"/>
        <v>Elaborar los 12 informes de seguimiento a la contratación0</v>
      </c>
      <c r="O45" s="115" t="str">
        <f t="shared" si="44"/>
        <v>Elaborar los 12 informes de seguimiento a la contratación0</v>
      </c>
      <c r="P45" s="115" t="str">
        <f t="shared" si="45"/>
        <v>Elaborar los 12 informes de seguimiento a la contratación0</v>
      </c>
      <c r="Q45" s="115" t="str">
        <f t="shared" si="46"/>
        <v>Elaborar los 12 informes de seguimiento a la contratación0</v>
      </c>
      <c r="R45" s="115" t="str">
        <f t="shared" si="47"/>
        <v>Elaborar los 12 informes de seguimiento a la contratación1</v>
      </c>
      <c r="S45" s="115" t="str">
        <f t="shared" si="48"/>
        <v>Elaborar los 12 informes de seguimiento a la contratación0</v>
      </c>
      <c r="T45" s="115" t="str">
        <f t="shared" si="49"/>
        <v>Elaborar los 12 informes de seguimiento a la contratación0</v>
      </c>
      <c r="U45" s="115" t="str">
        <f t="shared" si="50"/>
        <v>Elaborar los 12 informes de seguimiento a la contratación0</v>
      </c>
      <c r="V45" s="116">
        <v>1</v>
      </c>
      <c r="W45" s="116">
        <v>1</v>
      </c>
      <c r="X45" s="100" t="s">
        <v>267</v>
      </c>
      <c r="Y45" s="117" t="s">
        <v>442</v>
      </c>
      <c r="Z45" s="184">
        <v>43719</v>
      </c>
      <c r="AA45" s="185">
        <v>43719</v>
      </c>
      <c r="AB45" s="150" t="s">
        <v>446</v>
      </c>
      <c r="AC45" s="101">
        <f t="shared" si="51"/>
        <v>1</v>
      </c>
      <c r="AE45" s="43">
        <f t="shared" si="52"/>
        <v>0</v>
      </c>
      <c r="AF45" s="43">
        <f t="shared" si="53"/>
        <v>0</v>
      </c>
      <c r="AG45" s="43">
        <f t="shared" si="54"/>
        <v>0</v>
      </c>
      <c r="AH45" s="43">
        <f t="shared" si="55"/>
        <v>0</v>
      </c>
      <c r="AI45" s="43">
        <f t="shared" si="56"/>
        <v>0</v>
      </c>
      <c r="AJ45" s="43">
        <f t="shared" si="57"/>
        <v>0</v>
      </c>
      <c r="AK45" s="43">
        <f t="shared" si="58"/>
        <v>0</v>
      </c>
      <c r="AL45" s="43">
        <f t="shared" si="59"/>
        <v>0</v>
      </c>
      <c r="AM45" s="43">
        <f t="shared" si="60"/>
        <v>1</v>
      </c>
      <c r="AN45" s="43">
        <f t="shared" si="61"/>
        <v>0</v>
      </c>
      <c r="AO45" s="43">
        <f t="shared" si="62"/>
        <v>0</v>
      </c>
      <c r="AP45" s="43">
        <f t="shared" si="63"/>
        <v>0</v>
      </c>
      <c r="AR45" s="43">
        <f t="shared" si="64"/>
        <v>0</v>
      </c>
      <c r="AS45" s="43">
        <f t="shared" si="65"/>
        <v>0</v>
      </c>
      <c r="AT45" s="43">
        <f t="shared" si="66"/>
        <v>0</v>
      </c>
      <c r="AU45" s="43">
        <f t="shared" si="67"/>
        <v>0</v>
      </c>
      <c r="AV45" s="43">
        <f t="shared" si="68"/>
        <v>0</v>
      </c>
      <c r="AW45" s="43">
        <f t="shared" si="69"/>
        <v>0</v>
      </c>
      <c r="AX45" s="43">
        <f t="shared" si="70"/>
        <v>0</v>
      </c>
      <c r="AY45" s="43">
        <f t="shared" si="71"/>
        <v>0</v>
      </c>
      <c r="AZ45" s="43">
        <f t="shared" si="72"/>
        <v>1</v>
      </c>
      <c r="BA45" s="43">
        <f t="shared" si="73"/>
        <v>0</v>
      </c>
      <c r="BB45" s="43">
        <f t="shared" si="74"/>
        <v>0</v>
      </c>
      <c r="BC45" s="43">
        <f t="shared" si="75"/>
        <v>0</v>
      </c>
      <c r="BD45" s="3">
        <f t="shared" si="76"/>
        <v>1</v>
      </c>
    </row>
    <row r="46" spans="1:56" ht="81" customHeight="1" x14ac:dyDescent="0.25">
      <c r="A46" s="97">
        <f t="shared" si="38"/>
        <v>34</v>
      </c>
      <c r="B46" s="98" t="e">
        <f t="shared" si="77"/>
        <v>#REF!</v>
      </c>
      <c r="C46" s="112" t="s">
        <v>5</v>
      </c>
      <c r="D46" s="106" t="s">
        <v>128</v>
      </c>
      <c r="E46" s="117" t="s">
        <v>155</v>
      </c>
      <c r="F46" s="106" t="s">
        <v>118</v>
      </c>
      <c r="G46" s="106" t="s">
        <v>150</v>
      </c>
      <c r="H46" s="97" t="s">
        <v>14</v>
      </c>
      <c r="I46" s="114" t="s">
        <v>153</v>
      </c>
      <c r="J46" s="115" t="str">
        <f t="shared" si="39"/>
        <v>Elaborar los 12 informes de seguimiento a la contratación0</v>
      </c>
      <c r="K46" s="115" t="str">
        <f t="shared" si="40"/>
        <v>Elaborar los 12 informes de seguimiento a la contratación0</v>
      </c>
      <c r="L46" s="115" t="str">
        <f t="shared" si="41"/>
        <v>Elaborar los 12 informes de seguimiento a la contratación0</v>
      </c>
      <c r="M46" s="115" t="str">
        <f t="shared" si="42"/>
        <v>Elaborar los 12 informes de seguimiento a la contratación0</v>
      </c>
      <c r="N46" s="115" t="str">
        <f t="shared" si="43"/>
        <v>Elaborar los 12 informes de seguimiento a la contratación0</v>
      </c>
      <c r="O46" s="115" t="str">
        <f t="shared" si="44"/>
        <v>Elaborar los 12 informes de seguimiento a la contratación0</v>
      </c>
      <c r="P46" s="115" t="str">
        <f t="shared" si="45"/>
        <v>Elaborar los 12 informes de seguimiento a la contratación0</v>
      </c>
      <c r="Q46" s="115" t="str">
        <f t="shared" si="46"/>
        <v>Elaborar los 12 informes de seguimiento a la contratación0</v>
      </c>
      <c r="R46" s="115" t="str">
        <f t="shared" si="47"/>
        <v>Elaborar los 12 informes de seguimiento a la contratación0</v>
      </c>
      <c r="S46" s="115" t="str">
        <f t="shared" si="48"/>
        <v>Elaborar los 12 informes de seguimiento a la contratación1</v>
      </c>
      <c r="T46" s="115" t="str">
        <f t="shared" si="49"/>
        <v>Elaborar los 12 informes de seguimiento a la contratación0</v>
      </c>
      <c r="U46" s="115" t="str">
        <f t="shared" si="50"/>
        <v>Elaborar los 12 informes de seguimiento a la contratación0</v>
      </c>
      <c r="V46" s="116">
        <v>1</v>
      </c>
      <c r="W46" s="116">
        <v>1</v>
      </c>
      <c r="X46" s="100" t="s">
        <v>267</v>
      </c>
      <c r="Y46" s="117" t="s">
        <v>394</v>
      </c>
      <c r="Z46" s="184">
        <v>43749</v>
      </c>
      <c r="AA46" s="185">
        <v>43749</v>
      </c>
      <c r="AB46" s="29" t="s">
        <v>466</v>
      </c>
      <c r="AC46" s="101">
        <f t="shared" si="51"/>
        <v>1</v>
      </c>
      <c r="AE46" s="43">
        <f t="shared" si="52"/>
        <v>0</v>
      </c>
      <c r="AF46" s="43">
        <f t="shared" si="53"/>
        <v>0</v>
      </c>
      <c r="AG46" s="43">
        <f t="shared" si="54"/>
        <v>0</v>
      </c>
      <c r="AH46" s="43">
        <f t="shared" si="55"/>
        <v>0</v>
      </c>
      <c r="AI46" s="43">
        <f t="shared" si="56"/>
        <v>0</v>
      </c>
      <c r="AJ46" s="43">
        <f t="shared" si="57"/>
        <v>0</v>
      </c>
      <c r="AK46" s="43">
        <f t="shared" si="58"/>
        <v>0</v>
      </c>
      <c r="AL46" s="43">
        <f t="shared" si="59"/>
        <v>0</v>
      </c>
      <c r="AM46" s="43">
        <f t="shared" si="60"/>
        <v>0</v>
      </c>
      <c r="AN46" s="43">
        <f t="shared" si="61"/>
        <v>1</v>
      </c>
      <c r="AO46" s="43">
        <f t="shared" si="62"/>
        <v>0</v>
      </c>
      <c r="AP46" s="43">
        <f t="shared" si="63"/>
        <v>0</v>
      </c>
      <c r="AR46" s="43">
        <f t="shared" si="64"/>
        <v>0</v>
      </c>
      <c r="AS46" s="43">
        <f t="shared" si="65"/>
        <v>0</v>
      </c>
      <c r="AT46" s="43">
        <f t="shared" si="66"/>
        <v>0</v>
      </c>
      <c r="AU46" s="43">
        <f t="shared" si="67"/>
        <v>0</v>
      </c>
      <c r="AV46" s="43">
        <f t="shared" si="68"/>
        <v>0</v>
      </c>
      <c r="AW46" s="43">
        <f t="shared" si="69"/>
        <v>0</v>
      </c>
      <c r="AX46" s="43">
        <f t="shared" si="70"/>
        <v>0</v>
      </c>
      <c r="AY46" s="43">
        <f t="shared" si="71"/>
        <v>0</v>
      </c>
      <c r="AZ46" s="43">
        <f t="shared" si="72"/>
        <v>0</v>
      </c>
      <c r="BA46" s="43">
        <f t="shared" si="73"/>
        <v>1</v>
      </c>
      <c r="BB46" s="43">
        <f t="shared" si="74"/>
        <v>0</v>
      </c>
      <c r="BC46" s="43">
        <f t="shared" si="75"/>
        <v>0</v>
      </c>
      <c r="BD46" s="3">
        <f t="shared" si="76"/>
        <v>1</v>
      </c>
    </row>
    <row r="47" spans="1:56" ht="81" customHeight="1" x14ac:dyDescent="0.25">
      <c r="A47" s="97">
        <f t="shared" si="38"/>
        <v>35</v>
      </c>
      <c r="B47" s="98" t="e">
        <f t="shared" si="77"/>
        <v>#REF!</v>
      </c>
      <c r="C47" s="112" t="s">
        <v>5</v>
      </c>
      <c r="D47" s="106" t="s">
        <v>128</v>
      </c>
      <c r="E47" s="117" t="s">
        <v>155</v>
      </c>
      <c r="F47" s="106" t="s">
        <v>118</v>
      </c>
      <c r="G47" s="106" t="s">
        <v>151</v>
      </c>
      <c r="H47" s="97" t="s">
        <v>14</v>
      </c>
      <c r="I47" s="114" t="s">
        <v>153</v>
      </c>
      <c r="J47" s="115" t="str">
        <f t="shared" si="39"/>
        <v>Elaborar los 12 informes de seguimiento a la contratación0</v>
      </c>
      <c r="K47" s="115" t="str">
        <f t="shared" si="40"/>
        <v>Elaborar los 12 informes de seguimiento a la contratación0</v>
      </c>
      <c r="L47" s="115" t="str">
        <f t="shared" si="41"/>
        <v>Elaborar los 12 informes de seguimiento a la contratación0</v>
      </c>
      <c r="M47" s="115" t="str">
        <f t="shared" si="42"/>
        <v>Elaborar los 12 informes de seguimiento a la contratación0</v>
      </c>
      <c r="N47" s="115" t="str">
        <f t="shared" si="43"/>
        <v>Elaborar los 12 informes de seguimiento a la contratación0</v>
      </c>
      <c r="O47" s="115" t="str">
        <f t="shared" si="44"/>
        <v>Elaborar los 12 informes de seguimiento a la contratación0</v>
      </c>
      <c r="P47" s="115" t="str">
        <f t="shared" si="45"/>
        <v>Elaborar los 12 informes de seguimiento a la contratación0</v>
      </c>
      <c r="Q47" s="115" t="str">
        <f t="shared" si="46"/>
        <v>Elaborar los 12 informes de seguimiento a la contratación0</v>
      </c>
      <c r="R47" s="115" t="str">
        <f t="shared" si="47"/>
        <v>Elaborar los 12 informes de seguimiento a la contratación0</v>
      </c>
      <c r="S47" s="115" t="str">
        <f t="shared" si="48"/>
        <v>Elaborar los 12 informes de seguimiento a la contratación0</v>
      </c>
      <c r="T47" s="115" t="str">
        <f t="shared" si="49"/>
        <v>Elaborar los 12 informes de seguimiento a la contratación1</v>
      </c>
      <c r="U47" s="115" t="str">
        <f t="shared" si="50"/>
        <v>Elaborar los 12 informes de seguimiento a la contratación0</v>
      </c>
      <c r="V47" s="116">
        <v>1</v>
      </c>
      <c r="W47" s="116">
        <v>1</v>
      </c>
      <c r="X47" s="100" t="s">
        <v>267</v>
      </c>
      <c r="Y47" s="117" t="s">
        <v>394</v>
      </c>
      <c r="Z47" s="184">
        <v>43780</v>
      </c>
      <c r="AA47" s="185">
        <v>43780</v>
      </c>
      <c r="AB47" s="104" t="s">
        <v>467</v>
      </c>
      <c r="AC47" s="101">
        <f t="shared" si="51"/>
        <v>1</v>
      </c>
      <c r="AE47" s="43">
        <f t="shared" si="52"/>
        <v>0</v>
      </c>
      <c r="AF47" s="43">
        <f t="shared" si="53"/>
        <v>0</v>
      </c>
      <c r="AG47" s="43">
        <f t="shared" si="54"/>
        <v>0</v>
      </c>
      <c r="AH47" s="43">
        <f t="shared" si="55"/>
        <v>0</v>
      </c>
      <c r="AI47" s="43">
        <f t="shared" si="56"/>
        <v>0</v>
      </c>
      <c r="AJ47" s="43">
        <f t="shared" si="57"/>
        <v>0</v>
      </c>
      <c r="AK47" s="43">
        <f t="shared" si="58"/>
        <v>0</v>
      </c>
      <c r="AL47" s="43">
        <f t="shared" si="59"/>
        <v>0</v>
      </c>
      <c r="AM47" s="43">
        <f t="shared" si="60"/>
        <v>0</v>
      </c>
      <c r="AN47" s="43">
        <f t="shared" si="61"/>
        <v>0</v>
      </c>
      <c r="AO47" s="43">
        <f t="shared" si="62"/>
        <v>1</v>
      </c>
      <c r="AP47" s="43">
        <f t="shared" si="63"/>
        <v>0</v>
      </c>
      <c r="AR47" s="43">
        <f t="shared" si="64"/>
        <v>0</v>
      </c>
      <c r="AS47" s="43">
        <f t="shared" si="65"/>
        <v>0</v>
      </c>
      <c r="AT47" s="43">
        <f t="shared" si="66"/>
        <v>0</v>
      </c>
      <c r="AU47" s="43">
        <f t="shared" si="67"/>
        <v>0</v>
      </c>
      <c r="AV47" s="43">
        <f t="shared" si="68"/>
        <v>0</v>
      </c>
      <c r="AW47" s="43">
        <f t="shared" si="69"/>
        <v>0</v>
      </c>
      <c r="AX47" s="43">
        <f t="shared" si="70"/>
        <v>0</v>
      </c>
      <c r="AY47" s="43">
        <f t="shared" si="71"/>
        <v>0</v>
      </c>
      <c r="AZ47" s="43">
        <f t="shared" si="72"/>
        <v>0</v>
      </c>
      <c r="BA47" s="43">
        <f t="shared" si="73"/>
        <v>0</v>
      </c>
      <c r="BB47" s="43">
        <f t="shared" si="74"/>
        <v>1</v>
      </c>
      <c r="BC47" s="43">
        <f t="shared" si="75"/>
        <v>0</v>
      </c>
      <c r="BD47" s="3">
        <f t="shared" si="76"/>
        <v>1</v>
      </c>
    </row>
    <row r="48" spans="1:56" ht="81" customHeight="1" x14ac:dyDescent="0.25">
      <c r="A48" s="97">
        <f t="shared" si="38"/>
        <v>36</v>
      </c>
      <c r="B48" s="98" t="e">
        <f t="shared" si="77"/>
        <v>#REF!</v>
      </c>
      <c r="C48" s="112" t="s">
        <v>5</v>
      </c>
      <c r="D48" s="106" t="s">
        <v>128</v>
      </c>
      <c r="E48" s="117" t="s">
        <v>155</v>
      </c>
      <c r="F48" s="106" t="s">
        <v>118</v>
      </c>
      <c r="G48" s="106" t="s">
        <v>152</v>
      </c>
      <c r="H48" s="97" t="s">
        <v>14</v>
      </c>
      <c r="I48" s="114" t="s">
        <v>153</v>
      </c>
      <c r="J48" s="115" t="str">
        <f t="shared" si="39"/>
        <v>Elaborar los 12 informes de seguimiento a la contratación0</v>
      </c>
      <c r="K48" s="115" t="str">
        <f t="shared" si="40"/>
        <v>Elaborar los 12 informes de seguimiento a la contratación0</v>
      </c>
      <c r="L48" s="115" t="str">
        <f t="shared" si="41"/>
        <v>Elaborar los 12 informes de seguimiento a la contratación0</v>
      </c>
      <c r="M48" s="115" t="str">
        <f t="shared" si="42"/>
        <v>Elaborar los 12 informes de seguimiento a la contratación0</v>
      </c>
      <c r="N48" s="115" t="str">
        <f t="shared" si="43"/>
        <v>Elaborar los 12 informes de seguimiento a la contratación0</v>
      </c>
      <c r="O48" s="115" t="str">
        <f t="shared" si="44"/>
        <v>Elaborar los 12 informes de seguimiento a la contratación0</v>
      </c>
      <c r="P48" s="115" t="str">
        <f t="shared" si="45"/>
        <v>Elaborar los 12 informes de seguimiento a la contratación0</v>
      </c>
      <c r="Q48" s="115" t="str">
        <f t="shared" si="46"/>
        <v>Elaborar los 12 informes de seguimiento a la contratación0</v>
      </c>
      <c r="R48" s="115" t="str">
        <f t="shared" si="47"/>
        <v>Elaborar los 12 informes de seguimiento a la contratación0</v>
      </c>
      <c r="S48" s="115" t="str">
        <f t="shared" si="48"/>
        <v>Elaborar los 12 informes de seguimiento a la contratación0</v>
      </c>
      <c r="T48" s="115" t="str">
        <f t="shared" si="49"/>
        <v>Elaborar los 12 informes de seguimiento a la contratación0</v>
      </c>
      <c r="U48" s="115" t="str">
        <f t="shared" si="50"/>
        <v>Elaborar los 12 informes de seguimiento a la contratación1</v>
      </c>
      <c r="V48" s="116">
        <v>1</v>
      </c>
      <c r="W48" s="116">
        <v>1</v>
      </c>
      <c r="X48" s="100" t="s">
        <v>267</v>
      </c>
      <c r="Y48" s="117" t="s">
        <v>394</v>
      </c>
      <c r="Z48" s="184">
        <v>43810</v>
      </c>
      <c r="AA48" s="185">
        <v>43805</v>
      </c>
      <c r="AB48" s="29" t="s">
        <v>468</v>
      </c>
      <c r="AC48" s="101">
        <f t="shared" si="51"/>
        <v>1</v>
      </c>
      <c r="AE48" s="43">
        <f t="shared" si="52"/>
        <v>0</v>
      </c>
      <c r="AF48" s="43">
        <f t="shared" si="53"/>
        <v>0</v>
      </c>
      <c r="AG48" s="43">
        <f t="shared" si="54"/>
        <v>0</v>
      </c>
      <c r="AH48" s="43">
        <f t="shared" si="55"/>
        <v>0</v>
      </c>
      <c r="AI48" s="43">
        <f t="shared" si="56"/>
        <v>0</v>
      </c>
      <c r="AJ48" s="43">
        <f t="shared" si="57"/>
        <v>0</v>
      </c>
      <c r="AK48" s="43">
        <f t="shared" si="58"/>
        <v>0</v>
      </c>
      <c r="AL48" s="43">
        <f t="shared" si="59"/>
        <v>0</v>
      </c>
      <c r="AM48" s="43">
        <f t="shared" si="60"/>
        <v>0</v>
      </c>
      <c r="AN48" s="43">
        <f t="shared" si="61"/>
        <v>0</v>
      </c>
      <c r="AO48" s="43">
        <f t="shared" si="62"/>
        <v>0</v>
      </c>
      <c r="AP48" s="43">
        <f t="shared" si="63"/>
        <v>1</v>
      </c>
      <c r="AR48" s="43">
        <f t="shared" si="64"/>
        <v>0</v>
      </c>
      <c r="AS48" s="43">
        <f t="shared" si="65"/>
        <v>0</v>
      </c>
      <c r="AT48" s="43">
        <f t="shared" si="66"/>
        <v>0</v>
      </c>
      <c r="AU48" s="43">
        <f t="shared" si="67"/>
        <v>0</v>
      </c>
      <c r="AV48" s="43">
        <f t="shared" si="68"/>
        <v>0</v>
      </c>
      <c r="AW48" s="43">
        <f t="shared" si="69"/>
        <v>0</v>
      </c>
      <c r="AX48" s="43">
        <f t="shared" si="70"/>
        <v>0</v>
      </c>
      <c r="AY48" s="43">
        <f t="shared" si="71"/>
        <v>0</v>
      </c>
      <c r="AZ48" s="43">
        <f t="shared" si="72"/>
        <v>0</v>
      </c>
      <c r="BA48" s="43">
        <f t="shared" si="73"/>
        <v>0</v>
      </c>
      <c r="BB48" s="43">
        <f t="shared" si="74"/>
        <v>0</v>
      </c>
      <c r="BC48" s="43">
        <f t="shared" si="75"/>
        <v>1</v>
      </c>
      <c r="BD48" s="3">
        <f t="shared" si="76"/>
        <v>1</v>
      </c>
    </row>
    <row r="49" spans="1:56" ht="82.5" customHeight="1" x14ac:dyDescent="0.25">
      <c r="A49" s="97">
        <f t="shared" si="38"/>
        <v>37</v>
      </c>
      <c r="B49" s="98" t="e">
        <f t="shared" si="77"/>
        <v>#REF!</v>
      </c>
      <c r="C49" s="112" t="s">
        <v>5</v>
      </c>
      <c r="D49" s="106" t="s">
        <v>126</v>
      </c>
      <c r="E49" s="117" t="s">
        <v>143</v>
      </c>
      <c r="F49" s="106" t="s">
        <v>118</v>
      </c>
      <c r="G49" s="106" t="s">
        <v>273</v>
      </c>
      <c r="H49" s="97" t="s">
        <v>11</v>
      </c>
      <c r="I49" s="114" t="s">
        <v>285</v>
      </c>
      <c r="J49" s="115" t="str">
        <f t="shared" si="39"/>
        <v>Participar en el 100% de los comités de conciliación1</v>
      </c>
      <c r="K49" s="115" t="str">
        <f t="shared" si="40"/>
        <v>Participar en el 100% de los comités de conciliación0</v>
      </c>
      <c r="L49" s="115" t="str">
        <f t="shared" si="41"/>
        <v>Participar en el 100% de los comités de conciliación0</v>
      </c>
      <c r="M49" s="115" t="str">
        <f t="shared" si="42"/>
        <v>Participar en el 100% de los comités de conciliación0</v>
      </c>
      <c r="N49" s="115" t="str">
        <f t="shared" si="43"/>
        <v>Participar en el 100% de los comités de conciliación0</v>
      </c>
      <c r="O49" s="115" t="str">
        <f t="shared" si="44"/>
        <v>Participar en el 100% de los comités de conciliación0</v>
      </c>
      <c r="P49" s="115" t="str">
        <f t="shared" si="45"/>
        <v>Participar en el 100% de los comités de conciliación0</v>
      </c>
      <c r="Q49" s="115" t="str">
        <f t="shared" si="46"/>
        <v>Participar en el 100% de los comités de conciliación0</v>
      </c>
      <c r="R49" s="115" t="str">
        <f t="shared" si="47"/>
        <v>Participar en el 100% de los comités de conciliación0</v>
      </c>
      <c r="S49" s="115" t="str">
        <f t="shared" si="48"/>
        <v>Participar en el 100% de los comités de conciliación0</v>
      </c>
      <c r="T49" s="115" t="str">
        <f t="shared" si="49"/>
        <v>Participar en el 100% de los comités de conciliación0</v>
      </c>
      <c r="U49" s="115" t="str">
        <f t="shared" si="50"/>
        <v>Participar en el 100% de los comités de conciliación0</v>
      </c>
      <c r="V49" s="116">
        <v>2</v>
      </c>
      <c r="W49" s="116">
        <v>2</v>
      </c>
      <c r="X49" s="100" t="s">
        <v>272</v>
      </c>
      <c r="Y49" s="117" t="s">
        <v>328</v>
      </c>
      <c r="Z49" s="184">
        <v>43496</v>
      </c>
      <c r="AA49" s="185">
        <v>43496</v>
      </c>
      <c r="AB49" s="29" t="s">
        <v>367</v>
      </c>
      <c r="AC49" s="101">
        <f t="shared" si="51"/>
        <v>1</v>
      </c>
      <c r="AE49" s="43">
        <f t="shared" si="52"/>
        <v>1</v>
      </c>
      <c r="AF49" s="43">
        <f t="shared" si="53"/>
        <v>0</v>
      </c>
      <c r="AG49" s="43">
        <f t="shared" si="54"/>
        <v>0</v>
      </c>
      <c r="AH49" s="43">
        <f t="shared" si="55"/>
        <v>0</v>
      </c>
      <c r="AI49" s="43">
        <f t="shared" si="56"/>
        <v>0</v>
      </c>
      <c r="AJ49" s="43">
        <f t="shared" si="57"/>
        <v>0</v>
      </c>
      <c r="AK49" s="43">
        <f t="shared" si="58"/>
        <v>0</v>
      </c>
      <c r="AL49" s="43">
        <f t="shared" si="59"/>
        <v>0</v>
      </c>
      <c r="AM49" s="43">
        <f t="shared" si="60"/>
        <v>0</v>
      </c>
      <c r="AN49" s="43">
        <f t="shared" si="61"/>
        <v>0</v>
      </c>
      <c r="AO49" s="43">
        <f t="shared" si="62"/>
        <v>0</v>
      </c>
      <c r="AP49" s="43">
        <f t="shared" si="63"/>
        <v>0</v>
      </c>
      <c r="AR49" s="43">
        <f t="shared" si="64"/>
        <v>1</v>
      </c>
      <c r="AS49" s="43">
        <f t="shared" si="65"/>
        <v>0</v>
      </c>
      <c r="AT49" s="43">
        <f t="shared" si="66"/>
        <v>0</v>
      </c>
      <c r="AU49" s="43">
        <f t="shared" si="67"/>
        <v>0</v>
      </c>
      <c r="AV49" s="43">
        <f t="shared" si="68"/>
        <v>0</v>
      </c>
      <c r="AW49" s="43">
        <f t="shared" si="69"/>
        <v>0</v>
      </c>
      <c r="AX49" s="43">
        <f t="shared" si="70"/>
        <v>0</v>
      </c>
      <c r="AY49" s="43">
        <f t="shared" si="71"/>
        <v>0</v>
      </c>
      <c r="AZ49" s="43">
        <f t="shared" si="72"/>
        <v>0</v>
      </c>
      <c r="BA49" s="43">
        <f t="shared" si="73"/>
        <v>0</v>
      </c>
      <c r="BB49" s="43">
        <f t="shared" si="74"/>
        <v>0</v>
      </c>
      <c r="BC49" s="43">
        <f t="shared" si="75"/>
        <v>0</v>
      </c>
      <c r="BD49" s="3">
        <f t="shared" si="76"/>
        <v>1</v>
      </c>
    </row>
    <row r="50" spans="1:56" ht="96.75" customHeight="1" x14ac:dyDescent="0.25">
      <c r="A50" s="97">
        <f t="shared" si="38"/>
        <v>38</v>
      </c>
      <c r="B50" s="98"/>
      <c r="C50" s="112" t="s">
        <v>5</v>
      </c>
      <c r="D50" s="106" t="s">
        <v>126</v>
      </c>
      <c r="E50" s="117" t="s">
        <v>143</v>
      </c>
      <c r="F50" s="106" t="s">
        <v>118</v>
      </c>
      <c r="G50" s="106" t="s">
        <v>274</v>
      </c>
      <c r="H50" s="97" t="s">
        <v>11</v>
      </c>
      <c r="I50" s="114" t="s">
        <v>285</v>
      </c>
      <c r="J50" s="115" t="str">
        <f t="shared" si="39"/>
        <v>Participar en el 100% de los comités de conciliación0</v>
      </c>
      <c r="K50" s="115" t="str">
        <f t="shared" si="40"/>
        <v>Participar en el 100% de los comités de conciliación1</v>
      </c>
      <c r="L50" s="115" t="str">
        <f t="shared" si="41"/>
        <v>Participar en el 100% de los comités de conciliación0</v>
      </c>
      <c r="M50" s="115" t="str">
        <f t="shared" si="42"/>
        <v>Participar en el 100% de los comités de conciliación0</v>
      </c>
      <c r="N50" s="115" t="str">
        <f t="shared" si="43"/>
        <v>Participar en el 100% de los comités de conciliación0</v>
      </c>
      <c r="O50" s="115" t="str">
        <f t="shared" si="44"/>
        <v>Participar en el 100% de los comités de conciliación0</v>
      </c>
      <c r="P50" s="115" t="str">
        <f t="shared" si="45"/>
        <v>Participar en el 100% de los comités de conciliación0</v>
      </c>
      <c r="Q50" s="115" t="str">
        <f t="shared" si="46"/>
        <v>Participar en el 100% de los comités de conciliación0</v>
      </c>
      <c r="R50" s="115" t="str">
        <f t="shared" si="47"/>
        <v>Participar en el 100% de los comités de conciliación0</v>
      </c>
      <c r="S50" s="115" t="str">
        <f t="shared" si="48"/>
        <v>Participar en el 100% de los comités de conciliación0</v>
      </c>
      <c r="T50" s="115" t="str">
        <f t="shared" si="49"/>
        <v>Participar en el 100% de los comités de conciliación0</v>
      </c>
      <c r="U50" s="115" t="str">
        <f t="shared" si="50"/>
        <v>Participar en el 100% de los comités de conciliación0</v>
      </c>
      <c r="V50" s="116">
        <v>3</v>
      </c>
      <c r="W50" s="116">
        <v>2</v>
      </c>
      <c r="X50" s="100" t="s">
        <v>272</v>
      </c>
      <c r="Y50" s="117" t="s">
        <v>328</v>
      </c>
      <c r="Z50" s="184">
        <v>43524</v>
      </c>
      <c r="AA50" s="185">
        <v>43524</v>
      </c>
      <c r="AB50" s="29" t="s">
        <v>372</v>
      </c>
      <c r="AC50" s="101">
        <f t="shared" si="51"/>
        <v>0.66666666666666663</v>
      </c>
      <c r="AE50" s="43">
        <f t="shared" si="52"/>
        <v>0</v>
      </c>
      <c r="AF50" s="43">
        <f t="shared" si="53"/>
        <v>1</v>
      </c>
      <c r="AG50" s="43">
        <f t="shared" si="54"/>
        <v>0</v>
      </c>
      <c r="AH50" s="43">
        <f t="shared" si="55"/>
        <v>0</v>
      </c>
      <c r="AI50" s="43">
        <f t="shared" si="56"/>
        <v>0</v>
      </c>
      <c r="AJ50" s="43">
        <f t="shared" si="57"/>
        <v>0</v>
      </c>
      <c r="AK50" s="43">
        <f t="shared" si="58"/>
        <v>0</v>
      </c>
      <c r="AL50" s="43">
        <f t="shared" si="59"/>
        <v>0</v>
      </c>
      <c r="AM50" s="43">
        <f t="shared" si="60"/>
        <v>0</v>
      </c>
      <c r="AN50" s="43">
        <f t="shared" si="61"/>
        <v>0</v>
      </c>
      <c r="AO50" s="43">
        <f t="shared" si="62"/>
        <v>0</v>
      </c>
      <c r="AP50" s="43">
        <f t="shared" si="63"/>
        <v>0</v>
      </c>
      <c r="AR50" s="43">
        <f t="shared" si="64"/>
        <v>0</v>
      </c>
      <c r="AS50" s="43">
        <f t="shared" si="65"/>
        <v>0.66666666666666663</v>
      </c>
      <c r="AT50" s="43">
        <f t="shared" si="66"/>
        <v>0</v>
      </c>
      <c r="AU50" s="43">
        <f t="shared" si="67"/>
        <v>0</v>
      </c>
      <c r="AV50" s="43">
        <f t="shared" si="68"/>
        <v>0</v>
      </c>
      <c r="AW50" s="43">
        <f t="shared" si="69"/>
        <v>0</v>
      </c>
      <c r="AX50" s="43">
        <f t="shared" si="70"/>
        <v>0</v>
      </c>
      <c r="AY50" s="43">
        <f t="shared" si="71"/>
        <v>0</v>
      </c>
      <c r="AZ50" s="43">
        <f t="shared" si="72"/>
        <v>0</v>
      </c>
      <c r="BA50" s="43">
        <f t="shared" si="73"/>
        <v>0</v>
      </c>
      <c r="BB50" s="43">
        <f t="shared" si="74"/>
        <v>0</v>
      </c>
      <c r="BC50" s="43">
        <f t="shared" si="75"/>
        <v>0</v>
      </c>
      <c r="BD50" s="3">
        <f t="shared" si="76"/>
        <v>0.66666666666666663</v>
      </c>
    </row>
    <row r="51" spans="1:56" ht="69.75" customHeight="1" x14ac:dyDescent="0.25">
      <c r="A51" s="125">
        <f t="shared" si="38"/>
        <v>39</v>
      </c>
      <c r="B51" s="98" t="e">
        <f>+B49+1</f>
        <v>#REF!</v>
      </c>
      <c r="C51" s="119" t="s">
        <v>5</v>
      </c>
      <c r="D51" s="182" t="s">
        <v>126</v>
      </c>
      <c r="E51" s="117" t="s">
        <v>143</v>
      </c>
      <c r="F51" s="106" t="s">
        <v>118</v>
      </c>
      <c r="G51" s="182" t="s">
        <v>275</v>
      </c>
      <c r="H51" s="125" t="s">
        <v>11</v>
      </c>
      <c r="I51" s="114" t="s">
        <v>285</v>
      </c>
      <c r="J51" s="115" t="str">
        <f t="shared" si="39"/>
        <v>Participar en el 100% de los comités de conciliación0</v>
      </c>
      <c r="K51" s="115" t="str">
        <f t="shared" si="40"/>
        <v>Participar en el 100% de los comités de conciliación0</v>
      </c>
      <c r="L51" s="115" t="str">
        <f t="shared" si="41"/>
        <v>Participar en el 100% de los comités de conciliación1</v>
      </c>
      <c r="M51" s="115" t="str">
        <f t="shared" si="42"/>
        <v>Participar en el 100% de los comités de conciliación0</v>
      </c>
      <c r="N51" s="115" t="str">
        <f t="shared" si="43"/>
        <v>Participar en el 100% de los comités de conciliación0</v>
      </c>
      <c r="O51" s="115" t="str">
        <f t="shared" si="44"/>
        <v>Participar en el 100% de los comités de conciliación0</v>
      </c>
      <c r="P51" s="115" t="str">
        <f t="shared" si="45"/>
        <v>Participar en el 100% de los comités de conciliación0</v>
      </c>
      <c r="Q51" s="115" t="str">
        <f t="shared" si="46"/>
        <v>Participar en el 100% de los comités de conciliación0</v>
      </c>
      <c r="R51" s="115" t="str">
        <f t="shared" si="47"/>
        <v>Participar en el 100% de los comités de conciliación0</v>
      </c>
      <c r="S51" s="115" t="str">
        <f t="shared" si="48"/>
        <v>Participar en el 100% de los comités de conciliación0</v>
      </c>
      <c r="T51" s="115" t="str">
        <f t="shared" si="49"/>
        <v>Participar en el 100% de los comités de conciliación0</v>
      </c>
      <c r="U51" s="127" t="str">
        <f t="shared" si="50"/>
        <v>Participar en el 100% de los comités de conciliación0</v>
      </c>
      <c r="V51" s="128">
        <v>3</v>
      </c>
      <c r="W51" s="128">
        <v>3</v>
      </c>
      <c r="X51" s="100" t="s">
        <v>272</v>
      </c>
      <c r="Y51" s="132" t="s">
        <v>328</v>
      </c>
      <c r="Z51" s="186">
        <v>43553</v>
      </c>
      <c r="AA51" s="187">
        <v>43553</v>
      </c>
      <c r="AB51" s="131" t="s">
        <v>373</v>
      </c>
      <c r="AC51" s="130">
        <f t="shared" si="51"/>
        <v>1</v>
      </c>
      <c r="AE51" s="43">
        <f t="shared" si="52"/>
        <v>0</v>
      </c>
      <c r="AF51" s="43">
        <f t="shared" si="53"/>
        <v>0</v>
      </c>
      <c r="AG51" s="43">
        <f t="shared" si="54"/>
        <v>1</v>
      </c>
      <c r="AH51" s="43">
        <f t="shared" si="55"/>
        <v>0</v>
      </c>
      <c r="AI51" s="43">
        <f t="shared" si="56"/>
        <v>0</v>
      </c>
      <c r="AJ51" s="43">
        <f t="shared" si="57"/>
        <v>0</v>
      </c>
      <c r="AK51" s="43">
        <f t="shared" si="58"/>
        <v>0</v>
      </c>
      <c r="AL51" s="43">
        <f t="shared" si="59"/>
        <v>0</v>
      </c>
      <c r="AM51" s="43">
        <f t="shared" si="60"/>
        <v>0</v>
      </c>
      <c r="AN51" s="43">
        <f t="shared" si="61"/>
        <v>0</v>
      </c>
      <c r="AO51" s="43">
        <f t="shared" si="62"/>
        <v>0</v>
      </c>
      <c r="AP51" s="43">
        <f t="shared" si="63"/>
        <v>0</v>
      </c>
      <c r="AR51" s="43">
        <f t="shared" si="64"/>
        <v>0</v>
      </c>
      <c r="AS51" s="43">
        <f t="shared" si="65"/>
        <v>0</v>
      </c>
      <c r="AT51" s="43">
        <f t="shared" si="66"/>
        <v>1</v>
      </c>
      <c r="AU51" s="43">
        <f t="shared" si="67"/>
        <v>0</v>
      </c>
      <c r="AV51" s="43">
        <f t="shared" si="68"/>
        <v>0</v>
      </c>
      <c r="AW51" s="43">
        <f t="shared" si="69"/>
        <v>0</v>
      </c>
      <c r="AX51" s="43">
        <f t="shared" si="70"/>
        <v>0</v>
      </c>
      <c r="AY51" s="43">
        <f t="shared" si="71"/>
        <v>0</v>
      </c>
      <c r="AZ51" s="43">
        <f t="shared" si="72"/>
        <v>0</v>
      </c>
      <c r="BA51" s="43">
        <f t="shared" si="73"/>
        <v>0</v>
      </c>
      <c r="BB51" s="43">
        <f t="shared" si="74"/>
        <v>0</v>
      </c>
      <c r="BC51" s="43">
        <f t="shared" si="75"/>
        <v>0</v>
      </c>
      <c r="BD51" s="3">
        <f t="shared" si="76"/>
        <v>1</v>
      </c>
    </row>
    <row r="52" spans="1:56" ht="117" customHeight="1" x14ac:dyDescent="0.25">
      <c r="A52" s="97">
        <f t="shared" si="38"/>
        <v>40</v>
      </c>
      <c r="B52" s="98" t="e">
        <f>+B51+1</f>
        <v>#REF!</v>
      </c>
      <c r="C52" s="112" t="s">
        <v>5</v>
      </c>
      <c r="D52" s="106" t="s">
        <v>126</v>
      </c>
      <c r="E52" s="117" t="s">
        <v>143</v>
      </c>
      <c r="F52" s="106" t="s">
        <v>118</v>
      </c>
      <c r="G52" s="106" t="s">
        <v>276</v>
      </c>
      <c r="H52" s="97" t="s">
        <v>11</v>
      </c>
      <c r="I52" s="114" t="s">
        <v>285</v>
      </c>
      <c r="J52" s="115" t="str">
        <f t="shared" si="39"/>
        <v>Participar en el 100% de los comités de conciliación0</v>
      </c>
      <c r="K52" s="115" t="str">
        <f t="shared" si="40"/>
        <v>Participar en el 100% de los comités de conciliación0</v>
      </c>
      <c r="L52" s="115" t="str">
        <f t="shared" si="41"/>
        <v>Participar en el 100% de los comités de conciliación0</v>
      </c>
      <c r="M52" s="115" t="str">
        <f t="shared" si="42"/>
        <v>Participar en el 100% de los comités de conciliación1</v>
      </c>
      <c r="N52" s="115" t="str">
        <f t="shared" si="43"/>
        <v>Participar en el 100% de los comités de conciliación0</v>
      </c>
      <c r="O52" s="115" t="str">
        <f t="shared" si="44"/>
        <v>Participar en el 100% de los comités de conciliación0</v>
      </c>
      <c r="P52" s="115" t="str">
        <f t="shared" si="45"/>
        <v>Participar en el 100% de los comités de conciliación0</v>
      </c>
      <c r="Q52" s="115" t="str">
        <f t="shared" si="46"/>
        <v>Participar en el 100% de los comités de conciliación0</v>
      </c>
      <c r="R52" s="115" t="str">
        <f t="shared" si="47"/>
        <v>Participar en el 100% de los comités de conciliación0</v>
      </c>
      <c r="S52" s="115" t="str">
        <f t="shared" si="48"/>
        <v>Participar en el 100% de los comités de conciliación0</v>
      </c>
      <c r="T52" s="115" t="str">
        <f t="shared" si="49"/>
        <v>Participar en el 100% de los comités de conciliación0</v>
      </c>
      <c r="U52" s="115" t="str">
        <f t="shared" si="50"/>
        <v>Participar en el 100% de los comités de conciliación0</v>
      </c>
      <c r="V52" s="116">
        <v>2</v>
      </c>
      <c r="W52" s="116">
        <v>1</v>
      </c>
      <c r="X52" s="100" t="s">
        <v>272</v>
      </c>
      <c r="Y52" s="117" t="s">
        <v>356</v>
      </c>
      <c r="Z52" s="184">
        <v>43585</v>
      </c>
      <c r="AA52" s="185">
        <v>43585</v>
      </c>
      <c r="AB52" s="109" t="s">
        <v>421</v>
      </c>
      <c r="AC52" s="101">
        <f t="shared" si="51"/>
        <v>0.5</v>
      </c>
      <c r="AE52" s="43">
        <f t="shared" si="52"/>
        <v>0</v>
      </c>
      <c r="AF52" s="43">
        <f t="shared" si="53"/>
        <v>0</v>
      </c>
      <c r="AG52" s="43">
        <f t="shared" si="54"/>
        <v>0</v>
      </c>
      <c r="AH52" s="43">
        <f t="shared" si="55"/>
        <v>1</v>
      </c>
      <c r="AI52" s="43">
        <f t="shared" si="56"/>
        <v>0</v>
      </c>
      <c r="AJ52" s="43">
        <f t="shared" si="57"/>
        <v>0</v>
      </c>
      <c r="AK52" s="43">
        <f t="shared" si="58"/>
        <v>0</v>
      </c>
      <c r="AL52" s="43">
        <f t="shared" si="59"/>
        <v>0</v>
      </c>
      <c r="AM52" s="43">
        <f t="shared" si="60"/>
        <v>0</v>
      </c>
      <c r="AN52" s="43">
        <f t="shared" si="61"/>
        <v>0</v>
      </c>
      <c r="AO52" s="43">
        <f t="shared" si="62"/>
        <v>0</v>
      </c>
      <c r="AP52" s="43">
        <f t="shared" si="63"/>
        <v>0</v>
      </c>
      <c r="AR52" s="43">
        <f t="shared" si="64"/>
        <v>0</v>
      </c>
      <c r="AS52" s="43">
        <f t="shared" si="65"/>
        <v>0</v>
      </c>
      <c r="AT52" s="43">
        <f t="shared" si="66"/>
        <v>0</v>
      </c>
      <c r="AU52" s="43">
        <f t="shared" si="67"/>
        <v>0.5</v>
      </c>
      <c r="AV52" s="43">
        <f t="shared" si="68"/>
        <v>0</v>
      </c>
      <c r="AW52" s="43">
        <f t="shared" si="69"/>
        <v>0</v>
      </c>
      <c r="AX52" s="43">
        <f t="shared" si="70"/>
        <v>0</v>
      </c>
      <c r="AY52" s="43">
        <f t="shared" si="71"/>
        <v>0</v>
      </c>
      <c r="AZ52" s="43">
        <f t="shared" si="72"/>
        <v>0</v>
      </c>
      <c r="BA52" s="43">
        <f t="shared" si="73"/>
        <v>0</v>
      </c>
      <c r="BB52" s="43">
        <f t="shared" si="74"/>
        <v>0</v>
      </c>
      <c r="BC52" s="43">
        <f t="shared" si="75"/>
        <v>0</v>
      </c>
      <c r="BD52" s="3">
        <f t="shared" si="76"/>
        <v>0.5</v>
      </c>
    </row>
    <row r="53" spans="1:56" ht="120" customHeight="1" x14ac:dyDescent="0.25">
      <c r="A53" s="97">
        <f t="shared" si="38"/>
        <v>41</v>
      </c>
      <c r="B53" s="98"/>
      <c r="C53" s="112" t="s">
        <v>5</v>
      </c>
      <c r="D53" s="106" t="s">
        <v>126</v>
      </c>
      <c r="E53" s="117" t="s">
        <v>143</v>
      </c>
      <c r="F53" s="106" t="s">
        <v>118</v>
      </c>
      <c r="G53" s="106" t="s">
        <v>277</v>
      </c>
      <c r="H53" s="97" t="s">
        <v>11</v>
      </c>
      <c r="I53" s="114" t="s">
        <v>285</v>
      </c>
      <c r="J53" s="115" t="str">
        <f t="shared" si="39"/>
        <v>Participar en el 100% de los comités de conciliación0</v>
      </c>
      <c r="K53" s="115" t="str">
        <f t="shared" si="40"/>
        <v>Participar en el 100% de los comités de conciliación0</v>
      </c>
      <c r="L53" s="115" t="str">
        <f t="shared" si="41"/>
        <v>Participar en el 100% de los comités de conciliación0</v>
      </c>
      <c r="M53" s="115" t="str">
        <f t="shared" si="42"/>
        <v>Participar en el 100% de los comités de conciliación0</v>
      </c>
      <c r="N53" s="115" t="str">
        <f t="shared" si="43"/>
        <v>Participar en el 100% de los comités de conciliación1</v>
      </c>
      <c r="O53" s="115" t="str">
        <f t="shared" si="44"/>
        <v>Participar en el 100% de los comités de conciliación0</v>
      </c>
      <c r="P53" s="115" t="str">
        <f t="shared" si="45"/>
        <v>Participar en el 100% de los comités de conciliación0</v>
      </c>
      <c r="Q53" s="115" t="str">
        <f t="shared" si="46"/>
        <v>Participar en el 100% de los comités de conciliación0</v>
      </c>
      <c r="R53" s="115" t="str">
        <f t="shared" si="47"/>
        <v>Participar en el 100% de los comités de conciliación0</v>
      </c>
      <c r="S53" s="115" t="str">
        <f t="shared" si="48"/>
        <v>Participar en el 100% de los comités de conciliación0</v>
      </c>
      <c r="T53" s="115" t="str">
        <f t="shared" si="49"/>
        <v>Participar en el 100% de los comités de conciliación0</v>
      </c>
      <c r="U53" s="115" t="str">
        <f t="shared" si="50"/>
        <v>Participar en el 100% de los comités de conciliación0</v>
      </c>
      <c r="V53" s="116">
        <v>3</v>
      </c>
      <c r="W53" s="116">
        <v>1</v>
      </c>
      <c r="X53" s="100" t="s">
        <v>272</v>
      </c>
      <c r="Y53" s="117" t="s">
        <v>356</v>
      </c>
      <c r="Z53" s="184">
        <v>43616</v>
      </c>
      <c r="AA53" s="185">
        <v>43616</v>
      </c>
      <c r="AB53" s="109" t="s">
        <v>422</v>
      </c>
      <c r="AC53" s="101">
        <f t="shared" si="51"/>
        <v>0.33333333333333331</v>
      </c>
      <c r="AE53" s="43">
        <f t="shared" si="52"/>
        <v>0</v>
      </c>
      <c r="AF53" s="43">
        <f t="shared" si="53"/>
        <v>0</v>
      </c>
      <c r="AG53" s="43">
        <f t="shared" si="54"/>
        <v>0</v>
      </c>
      <c r="AH53" s="43">
        <f t="shared" si="55"/>
        <v>0</v>
      </c>
      <c r="AI53" s="43">
        <f t="shared" si="56"/>
        <v>1</v>
      </c>
      <c r="AJ53" s="43">
        <f t="shared" si="57"/>
        <v>0</v>
      </c>
      <c r="AK53" s="43">
        <f t="shared" si="58"/>
        <v>0</v>
      </c>
      <c r="AL53" s="43">
        <f t="shared" si="59"/>
        <v>0</v>
      </c>
      <c r="AM53" s="43">
        <f t="shared" si="60"/>
        <v>0</v>
      </c>
      <c r="AN53" s="43">
        <f t="shared" si="61"/>
        <v>0</v>
      </c>
      <c r="AO53" s="43">
        <f t="shared" si="62"/>
        <v>0</v>
      </c>
      <c r="AP53" s="43">
        <f t="shared" si="63"/>
        <v>0</v>
      </c>
      <c r="AR53" s="43">
        <f t="shared" si="64"/>
        <v>0</v>
      </c>
      <c r="AS53" s="43">
        <f t="shared" si="65"/>
        <v>0</v>
      </c>
      <c r="AT53" s="43">
        <f t="shared" si="66"/>
        <v>0</v>
      </c>
      <c r="AU53" s="43">
        <f t="shared" si="67"/>
        <v>0</v>
      </c>
      <c r="AV53" s="43">
        <f t="shared" si="68"/>
        <v>0.33333333333333331</v>
      </c>
      <c r="AW53" s="43">
        <f t="shared" si="69"/>
        <v>0</v>
      </c>
      <c r="AX53" s="43">
        <f t="shared" si="70"/>
        <v>0</v>
      </c>
      <c r="AY53" s="43">
        <f t="shared" si="71"/>
        <v>0</v>
      </c>
      <c r="AZ53" s="43">
        <f t="shared" si="72"/>
        <v>0</v>
      </c>
      <c r="BA53" s="43">
        <f t="shared" si="73"/>
        <v>0</v>
      </c>
      <c r="BB53" s="43">
        <f t="shared" si="74"/>
        <v>0</v>
      </c>
      <c r="BC53" s="43">
        <f t="shared" si="75"/>
        <v>0</v>
      </c>
      <c r="BD53" s="3">
        <f t="shared" si="76"/>
        <v>0.33333333333333331</v>
      </c>
    </row>
    <row r="54" spans="1:56" ht="125.25" customHeight="1" x14ac:dyDescent="0.25">
      <c r="A54" s="97">
        <f t="shared" si="38"/>
        <v>42</v>
      </c>
      <c r="B54" s="98"/>
      <c r="C54" s="112" t="s">
        <v>5</v>
      </c>
      <c r="D54" s="106" t="s">
        <v>126</v>
      </c>
      <c r="E54" s="117" t="s">
        <v>143</v>
      </c>
      <c r="F54" s="106" t="s">
        <v>118</v>
      </c>
      <c r="G54" s="106" t="s">
        <v>278</v>
      </c>
      <c r="H54" s="97" t="s">
        <v>11</v>
      </c>
      <c r="I54" s="114" t="s">
        <v>285</v>
      </c>
      <c r="J54" s="115" t="str">
        <f t="shared" si="39"/>
        <v>Participar en el 100% de los comités de conciliación0</v>
      </c>
      <c r="K54" s="115" t="str">
        <f t="shared" si="40"/>
        <v>Participar en el 100% de los comités de conciliación0</v>
      </c>
      <c r="L54" s="115" t="str">
        <f t="shared" si="41"/>
        <v>Participar en el 100% de los comités de conciliación0</v>
      </c>
      <c r="M54" s="115" t="str">
        <f t="shared" si="42"/>
        <v>Participar en el 100% de los comités de conciliación0</v>
      </c>
      <c r="N54" s="115" t="str">
        <f t="shared" si="43"/>
        <v>Participar en el 100% de los comités de conciliación0</v>
      </c>
      <c r="O54" s="115" t="str">
        <f t="shared" si="44"/>
        <v>Participar en el 100% de los comités de conciliación1</v>
      </c>
      <c r="P54" s="115" t="str">
        <f t="shared" si="45"/>
        <v>Participar en el 100% de los comités de conciliación0</v>
      </c>
      <c r="Q54" s="115" t="str">
        <f t="shared" si="46"/>
        <v>Participar en el 100% de los comités de conciliación0</v>
      </c>
      <c r="R54" s="115" t="str">
        <f t="shared" si="47"/>
        <v>Participar en el 100% de los comités de conciliación0</v>
      </c>
      <c r="S54" s="115" t="str">
        <f t="shared" si="48"/>
        <v>Participar en el 100% de los comités de conciliación0</v>
      </c>
      <c r="T54" s="115" t="str">
        <f t="shared" si="49"/>
        <v>Participar en el 100% de los comités de conciliación0</v>
      </c>
      <c r="U54" s="115" t="str">
        <f t="shared" si="50"/>
        <v>Participar en el 100% de los comités de conciliación0</v>
      </c>
      <c r="V54" s="116">
        <v>2</v>
      </c>
      <c r="W54" s="116">
        <v>2</v>
      </c>
      <c r="X54" s="100" t="s">
        <v>272</v>
      </c>
      <c r="Y54" s="117" t="s">
        <v>356</v>
      </c>
      <c r="Z54" s="184">
        <v>43644</v>
      </c>
      <c r="AA54" s="185">
        <v>43644</v>
      </c>
      <c r="AB54" s="109" t="s">
        <v>423</v>
      </c>
      <c r="AC54" s="101">
        <f t="shared" si="51"/>
        <v>1</v>
      </c>
      <c r="AE54" s="43">
        <f t="shared" si="52"/>
        <v>0</v>
      </c>
      <c r="AF54" s="43">
        <f t="shared" si="53"/>
        <v>0</v>
      </c>
      <c r="AG54" s="43">
        <f t="shared" si="54"/>
        <v>0</v>
      </c>
      <c r="AH54" s="43">
        <f t="shared" si="55"/>
        <v>0</v>
      </c>
      <c r="AI54" s="43">
        <f t="shared" si="56"/>
        <v>0</v>
      </c>
      <c r="AJ54" s="43">
        <f t="shared" si="57"/>
        <v>1</v>
      </c>
      <c r="AK54" s="43">
        <f t="shared" si="58"/>
        <v>0</v>
      </c>
      <c r="AL54" s="43">
        <f t="shared" si="59"/>
        <v>0</v>
      </c>
      <c r="AM54" s="43">
        <f t="shared" si="60"/>
        <v>0</v>
      </c>
      <c r="AN54" s="43">
        <f t="shared" si="61"/>
        <v>0</v>
      </c>
      <c r="AO54" s="43">
        <f t="shared" si="62"/>
        <v>0</v>
      </c>
      <c r="AP54" s="43">
        <f t="shared" si="63"/>
        <v>0</v>
      </c>
      <c r="AR54" s="43">
        <f t="shared" si="64"/>
        <v>0</v>
      </c>
      <c r="AS54" s="43">
        <f t="shared" si="65"/>
        <v>0</v>
      </c>
      <c r="AT54" s="43">
        <f t="shared" si="66"/>
        <v>0</v>
      </c>
      <c r="AU54" s="43">
        <f t="shared" si="67"/>
        <v>0</v>
      </c>
      <c r="AV54" s="43">
        <f t="shared" si="68"/>
        <v>0</v>
      </c>
      <c r="AW54" s="43">
        <f t="shared" si="69"/>
        <v>1</v>
      </c>
      <c r="AX54" s="43">
        <f t="shared" si="70"/>
        <v>0</v>
      </c>
      <c r="AY54" s="43">
        <f t="shared" si="71"/>
        <v>0</v>
      </c>
      <c r="AZ54" s="43">
        <f t="shared" si="72"/>
        <v>0</v>
      </c>
      <c r="BA54" s="43">
        <f t="shared" si="73"/>
        <v>0</v>
      </c>
      <c r="BB54" s="43">
        <f t="shared" si="74"/>
        <v>0</v>
      </c>
      <c r="BC54" s="43">
        <f t="shared" si="75"/>
        <v>0</v>
      </c>
      <c r="BD54" s="3">
        <f t="shared" si="76"/>
        <v>1</v>
      </c>
    </row>
    <row r="55" spans="1:56" ht="81" customHeight="1" x14ac:dyDescent="0.25">
      <c r="A55" s="140">
        <f t="shared" si="38"/>
        <v>43</v>
      </c>
      <c r="B55" s="98"/>
      <c r="C55" s="141" t="s">
        <v>5</v>
      </c>
      <c r="D55" s="191" t="s">
        <v>126</v>
      </c>
      <c r="E55" s="117" t="s">
        <v>143</v>
      </c>
      <c r="F55" s="106" t="s">
        <v>118</v>
      </c>
      <c r="G55" s="191" t="s">
        <v>279</v>
      </c>
      <c r="H55" s="140" t="s">
        <v>11</v>
      </c>
      <c r="I55" s="114" t="s">
        <v>285</v>
      </c>
      <c r="J55" s="115" t="str">
        <f t="shared" si="39"/>
        <v>Participar en el 100% de los comités de conciliación0</v>
      </c>
      <c r="K55" s="115" t="str">
        <f t="shared" si="40"/>
        <v>Participar en el 100% de los comités de conciliación0</v>
      </c>
      <c r="L55" s="115" t="str">
        <f t="shared" si="41"/>
        <v>Participar en el 100% de los comités de conciliación0</v>
      </c>
      <c r="M55" s="115" t="str">
        <f t="shared" si="42"/>
        <v>Participar en el 100% de los comités de conciliación0</v>
      </c>
      <c r="N55" s="115" t="str">
        <f t="shared" si="43"/>
        <v>Participar en el 100% de los comités de conciliación0</v>
      </c>
      <c r="O55" s="115" t="str">
        <f t="shared" si="44"/>
        <v>Participar en el 100% de los comités de conciliación0</v>
      </c>
      <c r="P55" s="115" t="str">
        <f t="shared" si="45"/>
        <v>Participar en el 100% de los comités de conciliación1</v>
      </c>
      <c r="Q55" s="115" t="str">
        <f t="shared" si="46"/>
        <v>Participar en el 100% de los comités de conciliación0</v>
      </c>
      <c r="R55" s="115" t="str">
        <f t="shared" si="47"/>
        <v>Participar en el 100% de los comités de conciliación0</v>
      </c>
      <c r="S55" s="115" t="str">
        <f t="shared" si="48"/>
        <v>Participar en el 100% de los comités de conciliación0</v>
      </c>
      <c r="T55" s="115" t="str">
        <f t="shared" si="49"/>
        <v>Participar en el 100% de los comités de conciliación0</v>
      </c>
      <c r="U55" s="143" t="str">
        <f t="shared" si="50"/>
        <v>Participar en el 100% de los comités de conciliación0</v>
      </c>
      <c r="V55" s="144">
        <v>2</v>
      </c>
      <c r="W55" s="144">
        <v>2</v>
      </c>
      <c r="X55" s="100" t="s">
        <v>272</v>
      </c>
      <c r="Y55" s="152" t="s">
        <v>356</v>
      </c>
      <c r="Z55" s="188">
        <v>43677</v>
      </c>
      <c r="AA55" s="189">
        <v>43677</v>
      </c>
      <c r="AB55" s="150" t="s">
        <v>428</v>
      </c>
      <c r="AC55" s="146">
        <f t="shared" si="51"/>
        <v>1</v>
      </c>
      <c r="AE55" s="43">
        <f t="shared" si="52"/>
        <v>0</v>
      </c>
      <c r="AF55" s="43">
        <f t="shared" si="53"/>
        <v>0</v>
      </c>
      <c r="AG55" s="43">
        <f t="shared" si="54"/>
        <v>0</v>
      </c>
      <c r="AH55" s="43">
        <f t="shared" si="55"/>
        <v>0</v>
      </c>
      <c r="AI55" s="43">
        <f t="shared" si="56"/>
        <v>0</v>
      </c>
      <c r="AJ55" s="43">
        <f t="shared" si="57"/>
        <v>0</v>
      </c>
      <c r="AK55" s="43">
        <f t="shared" si="58"/>
        <v>1</v>
      </c>
      <c r="AL55" s="43">
        <f t="shared" si="59"/>
        <v>0</v>
      </c>
      <c r="AM55" s="43">
        <f t="shared" si="60"/>
        <v>0</v>
      </c>
      <c r="AN55" s="43">
        <f t="shared" si="61"/>
        <v>0</v>
      </c>
      <c r="AO55" s="43">
        <f t="shared" si="62"/>
        <v>0</v>
      </c>
      <c r="AP55" s="43">
        <f t="shared" si="63"/>
        <v>0</v>
      </c>
      <c r="AR55" s="43">
        <f t="shared" si="64"/>
        <v>0</v>
      </c>
      <c r="AS55" s="43">
        <f t="shared" si="65"/>
        <v>0</v>
      </c>
      <c r="AT55" s="43">
        <f t="shared" si="66"/>
        <v>0</v>
      </c>
      <c r="AU55" s="43">
        <f t="shared" si="67"/>
        <v>0</v>
      </c>
      <c r="AV55" s="43">
        <f t="shared" si="68"/>
        <v>0</v>
      </c>
      <c r="AW55" s="43">
        <f t="shared" si="69"/>
        <v>0</v>
      </c>
      <c r="AX55" s="43">
        <f t="shared" si="70"/>
        <v>1</v>
      </c>
      <c r="AY55" s="43">
        <f t="shared" si="71"/>
        <v>0</v>
      </c>
      <c r="AZ55" s="43">
        <f t="shared" si="72"/>
        <v>0</v>
      </c>
      <c r="BA55" s="43">
        <f t="shared" si="73"/>
        <v>0</v>
      </c>
      <c r="BB55" s="43">
        <f t="shared" si="74"/>
        <v>0</v>
      </c>
      <c r="BC55" s="43">
        <f t="shared" si="75"/>
        <v>0</v>
      </c>
      <c r="BD55" s="3">
        <f t="shared" si="76"/>
        <v>1</v>
      </c>
    </row>
    <row r="56" spans="1:56" ht="81" customHeight="1" x14ac:dyDescent="0.25">
      <c r="A56" s="97">
        <f t="shared" si="38"/>
        <v>44</v>
      </c>
      <c r="B56" s="98"/>
      <c r="C56" s="112" t="s">
        <v>5</v>
      </c>
      <c r="D56" s="106" t="s">
        <v>126</v>
      </c>
      <c r="E56" s="117" t="s">
        <v>143</v>
      </c>
      <c r="F56" s="106" t="s">
        <v>118</v>
      </c>
      <c r="G56" s="106" t="s">
        <v>280</v>
      </c>
      <c r="H56" s="97" t="s">
        <v>11</v>
      </c>
      <c r="I56" s="114" t="s">
        <v>285</v>
      </c>
      <c r="J56" s="115" t="str">
        <f t="shared" si="39"/>
        <v>Participar en el 100% de los comités de conciliación0</v>
      </c>
      <c r="K56" s="115" t="str">
        <f t="shared" si="40"/>
        <v>Participar en el 100% de los comités de conciliación0</v>
      </c>
      <c r="L56" s="115" t="str">
        <f t="shared" si="41"/>
        <v>Participar en el 100% de los comités de conciliación0</v>
      </c>
      <c r="M56" s="115" t="str">
        <f t="shared" si="42"/>
        <v>Participar en el 100% de los comités de conciliación0</v>
      </c>
      <c r="N56" s="115" t="str">
        <f t="shared" si="43"/>
        <v>Participar en el 100% de los comités de conciliación0</v>
      </c>
      <c r="O56" s="115" t="str">
        <f t="shared" si="44"/>
        <v>Participar en el 100% de los comités de conciliación0</v>
      </c>
      <c r="P56" s="115" t="str">
        <f t="shared" si="45"/>
        <v>Participar en el 100% de los comités de conciliación0</v>
      </c>
      <c r="Q56" s="115" t="str">
        <f t="shared" si="46"/>
        <v>Participar en el 100% de los comités de conciliación1</v>
      </c>
      <c r="R56" s="115" t="str">
        <f t="shared" si="47"/>
        <v>Participar en el 100% de los comités de conciliación0</v>
      </c>
      <c r="S56" s="115" t="str">
        <f t="shared" si="48"/>
        <v>Participar en el 100% de los comités de conciliación0</v>
      </c>
      <c r="T56" s="115" t="str">
        <f t="shared" si="49"/>
        <v>Participar en el 100% de los comités de conciliación0</v>
      </c>
      <c r="U56" s="115" t="str">
        <f t="shared" si="50"/>
        <v>Participar en el 100% de los comités de conciliación0</v>
      </c>
      <c r="V56" s="116">
        <v>2</v>
      </c>
      <c r="W56" s="116">
        <v>2</v>
      </c>
      <c r="X56" s="100" t="s">
        <v>272</v>
      </c>
      <c r="Y56" s="117" t="s">
        <v>434</v>
      </c>
      <c r="Z56" s="184">
        <v>43707</v>
      </c>
      <c r="AA56" s="185">
        <v>43707</v>
      </c>
      <c r="AB56" s="150" t="s">
        <v>435</v>
      </c>
      <c r="AC56" s="101">
        <f t="shared" si="51"/>
        <v>1</v>
      </c>
      <c r="AE56" s="43">
        <f t="shared" si="52"/>
        <v>0</v>
      </c>
      <c r="AF56" s="43">
        <f t="shared" si="53"/>
        <v>0</v>
      </c>
      <c r="AG56" s="43">
        <f t="shared" si="54"/>
        <v>0</v>
      </c>
      <c r="AH56" s="43">
        <f t="shared" si="55"/>
        <v>0</v>
      </c>
      <c r="AI56" s="43">
        <f t="shared" si="56"/>
        <v>0</v>
      </c>
      <c r="AJ56" s="43">
        <f t="shared" si="57"/>
        <v>0</v>
      </c>
      <c r="AK56" s="43">
        <f t="shared" si="58"/>
        <v>0</v>
      </c>
      <c r="AL56" s="43">
        <f t="shared" si="59"/>
        <v>1</v>
      </c>
      <c r="AM56" s="43">
        <f t="shared" si="60"/>
        <v>0</v>
      </c>
      <c r="AN56" s="43">
        <f t="shared" si="61"/>
        <v>0</v>
      </c>
      <c r="AO56" s="43">
        <f t="shared" si="62"/>
        <v>0</v>
      </c>
      <c r="AP56" s="43">
        <f t="shared" si="63"/>
        <v>0</v>
      </c>
      <c r="AR56" s="43">
        <f t="shared" si="64"/>
        <v>0</v>
      </c>
      <c r="AS56" s="43">
        <f t="shared" si="65"/>
        <v>0</v>
      </c>
      <c r="AT56" s="43">
        <f t="shared" si="66"/>
        <v>0</v>
      </c>
      <c r="AU56" s="43">
        <f t="shared" si="67"/>
        <v>0</v>
      </c>
      <c r="AV56" s="43">
        <f t="shared" si="68"/>
        <v>0</v>
      </c>
      <c r="AW56" s="43">
        <f t="shared" si="69"/>
        <v>0</v>
      </c>
      <c r="AX56" s="43">
        <f t="shared" si="70"/>
        <v>0</v>
      </c>
      <c r="AY56" s="43">
        <f t="shared" si="71"/>
        <v>1</v>
      </c>
      <c r="AZ56" s="43">
        <f t="shared" si="72"/>
        <v>0</v>
      </c>
      <c r="BA56" s="43">
        <f t="shared" si="73"/>
        <v>0</v>
      </c>
      <c r="BB56" s="43">
        <f t="shared" si="74"/>
        <v>0</v>
      </c>
      <c r="BC56" s="43">
        <f t="shared" si="75"/>
        <v>0</v>
      </c>
      <c r="BD56" s="3">
        <f t="shared" si="76"/>
        <v>1</v>
      </c>
    </row>
    <row r="57" spans="1:56" ht="81" customHeight="1" x14ac:dyDescent="0.25">
      <c r="A57" s="97">
        <f t="shared" si="38"/>
        <v>45</v>
      </c>
      <c r="B57" s="98"/>
      <c r="C57" s="112" t="s">
        <v>5</v>
      </c>
      <c r="D57" s="106" t="s">
        <v>126</v>
      </c>
      <c r="E57" s="117" t="s">
        <v>143</v>
      </c>
      <c r="F57" s="106" t="s">
        <v>118</v>
      </c>
      <c r="G57" s="106" t="s">
        <v>281</v>
      </c>
      <c r="H57" s="97" t="s">
        <v>11</v>
      </c>
      <c r="I57" s="114" t="s">
        <v>285</v>
      </c>
      <c r="J57" s="115" t="str">
        <f t="shared" si="39"/>
        <v>Participar en el 100% de los comités de conciliación0</v>
      </c>
      <c r="K57" s="115" t="str">
        <f t="shared" si="40"/>
        <v>Participar en el 100% de los comités de conciliación0</v>
      </c>
      <c r="L57" s="115" t="str">
        <f t="shared" si="41"/>
        <v>Participar en el 100% de los comités de conciliación0</v>
      </c>
      <c r="M57" s="115" t="str">
        <f t="shared" si="42"/>
        <v>Participar en el 100% de los comités de conciliación0</v>
      </c>
      <c r="N57" s="115" t="str">
        <f t="shared" si="43"/>
        <v>Participar en el 100% de los comités de conciliación0</v>
      </c>
      <c r="O57" s="115" t="str">
        <f t="shared" si="44"/>
        <v>Participar en el 100% de los comités de conciliación0</v>
      </c>
      <c r="P57" s="115" t="str">
        <f t="shared" si="45"/>
        <v>Participar en el 100% de los comités de conciliación0</v>
      </c>
      <c r="Q57" s="115" t="str">
        <f t="shared" si="46"/>
        <v>Participar en el 100% de los comités de conciliación0</v>
      </c>
      <c r="R57" s="115" t="str">
        <f t="shared" si="47"/>
        <v>Participar en el 100% de los comités de conciliación1</v>
      </c>
      <c r="S57" s="115" t="str">
        <f t="shared" si="48"/>
        <v>Participar en el 100% de los comités de conciliación0</v>
      </c>
      <c r="T57" s="115" t="str">
        <f t="shared" si="49"/>
        <v>Participar en el 100% de los comités de conciliación0</v>
      </c>
      <c r="U57" s="115" t="str">
        <f t="shared" si="50"/>
        <v>Participar en el 100% de los comités de conciliación0</v>
      </c>
      <c r="V57" s="116">
        <v>2</v>
      </c>
      <c r="W57" s="116">
        <v>2</v>
      </c>
      <c r="X57" s="100" t="s">
        <v>272</v>
      </c>
      <c r="Y57" s="117" t="s">
        <v>434</v>
      </c>
      <c r="Z57" s="184">
        <v>43738</v>
      </c>
      <c r="AA57" s="185">
        <v>43738</v>
      </c>
      <c r="AB57" s="150" t="s">
        <v>460</v>
      </c>
      <c r="AC57" s="101">
        <f t="shared" si="51"/>
        <v>1</v>
      </c>
      <c r="AE57" s="43">
        <f t="shared" si="52"/>
        <v>0</v>
      </c>
      <c r="AF57" s="43">
        <f t="shared" si="53"/>
        <v>0</v>
      </c>
      <c r="AG57" s="43">
        <f t="shared" si="54"/>
        <v>0</v>
      </c>
      <c r="AH57" s="43">
        <f t="shared" si="55"/>
        <v>0</v>
      </c>
      <c r="AI57" s="43">
        <f t="shared" si="56"/>
        <v>0</v>
      </c>
      <c r="AJ57" s="43">
        <f t="shared" si="57"/>
        <v>0</v>
      </c>
      <c r="AK57" s="43">
        <f t="shared" si="58"/>
        <v>0</v>
      </c>
      <c r="AL57" s="43">
        <f t="shared" si="59"/>
        <v>0</v>
      </c>
      <c r="AM57" s="43">
        <f t="shared" si="60"/>
        <v>1</v>
      </c>
      <c r="AN57" s="43">
        <f t="shared" si="61"/>
        <v>0</v>
      </c>
      <c r="AO57" s="43">
        <f t="shared" si="62"/>
        <v>0</v>
      </c>
      <c r="AP57" s="43">
        <f t="shared" si="63"/>
        <v>0</v>
      </c>
      <c r="AR57" s="43">
        <f t="shared" si="64"/>
        <v>0</v>
      </c>
      <c r="AS57" s="43">
        <f t="shared" si="65"/>
        <v>0</v>
      </c>
      <c r="AT57" s="43">
        <f t="shared" si="66"/>
        <v>0</v>
      </c>
      <c r="AU57" s="43">
        <f t="shared" si="67"/>
        <v>0</v>
      </c>
      <c r="AV57" s="43">
        <f t="shared" si="68"/>
        <v>0</v>
      </c>
      <c r="AW57" s="43">
        <f t="shared" si="69"/>
        <v>0</v>
      </c>
      <c r="AX57" s="43">
        <f t="shared" si="70"/>
        <v>0</v>
      </c>
      <c r="AY57" s="43">
        <f t="shared" si="71"/>
        <v>0</v>
      </c>
      <c r="AZ57" s="43">
        <f t="shared" si="72"/>
        <v>1</v>
      </c>
      <c r="BA57" s="43">
        <f t="shared" si="73"/>
        <v>0</v>
      </c>
      <c r="BB57" s="43">
        <f t="shared" si="74"/>
        <v>0</v>
      </c>
      <c r="BC57" s="43">
        <f t="shared" si="75"/>
        <v>0</v>
      </c>
      <c r="BD57" s="3">
        <f t="shared" si="76"/>
        <v>1</v>
      </c>
    </row>
    <row r="58" spans="1:56" ht="81" customHeight="1" x14ac:dyDescent="0.25">
      <c r="A58" s="97">
        <f t="shared" si="38"/>
        <v>46</v>
      </c>
      <c r="B58" s="98"/>
      <c r="C58" s="112" t="s">
        <v>5</v>
      </c>
      <c r="D58" s="106" t="s">
        <v>126</v>
      </c>
      <c r="E58" s="117" t="s">
        <v>143</v>
      </c>
      <c r="F58" s="106" t="s">
        <v>118</v>
      </c>
      <c r="G58" s="106" t="s">
        <v>282</v>
      </c>
      <c r="H58" s="97" t="s">
        <v>11</v>
      </c>
      <c r="I58" s="114" t="s">
        <v>285</v>
      </c>
      <c r="J58" s="115" t="str">
        <f t="shared" si="39"/>
        <v>Participar en el 100% de los comités de conciliación0</v>
      </c>
      <c r="K58" s="115" t="str">
        <f t="shared" si="40"/>
        <v>Participar en el 100% de los comités de conciliación0</v>
      </c>
      <c r="L58" s="115" t="str">
        <f t="shared" si="41"/>
        <v>Participar en el 100% de los comités de conciliación0</v>
      </c>
      <c r="M58" s="115" t="str">
        <f t="shared" si="42"/>
        <v>Participar en el 100% de los comités de conciliación0</v>
      </c>
      <c r="N58" s="115" t="str">
        <f t="shared" si="43"/>
        <v>Participar en el 100% de los comités de conciliación0</v>
      </c>
      <c r="O58" s="115" t="str">
        <f t="shared" si="44"/>
        <v>Participar en el 100% de los comités de conciliación0</v>
      </c>
      <c r="P58" s="115" t="str">
        <f t="shared" si="45"/>
        <v>Participar en el 100% de los comités de conciliación0</v>
      </c>
      <c r="Q58" s="115" t="str">
        <f t="shared" si="46"/>
        <v>Participar en el 100% de los comités de conciliación0</v>
      </c>
      <c r="R58" s="115" t="str">
        <f t="shared" si="47"/>
        <v>Participar en el 100% de los comités de conciliación0</v>
      </c>
      <c r="S58" s="115" t="str">
        <f t="shared" si="48"/>
        <v>Participar en el 100% de los comités de conciliación1</v>
      </c>
      <c r="T58" s="115" t="str">
        <f t="shared" si="49"/>
        <v>Participar en el 100% de los comités de conciliación0</v>
      </c>
      <c r="U58" s="115" t="str">
        <f t="shared" si="50"/>
        <v>Participar en el 100% de los comités de conciliación0</v>
      </c>
      <c r="V58" s="116">
        <v>3</v>
      </c>
      <c r="W58" s="116">
        <v>3</v>
      </c>
      <c r="X58" s="100" t="s">
        <v>272</v>
      </c>
      <c r="Y58" s="117" t="s">
        <v>434</v>
      </c>
      <c r="Z58" s="184">
        <v>43769</v>
      </c>
      <c r="AA58" s="185">
        <v>43769</v>
      </c>
      <c r="AB58" s="29" t="s">
        <v>469</v>
      </c>
      <c r="AC58" s="101">
        <f t="shared" si="51"/>
        <v>1</v>
      </c>
      <c r="AE58" s="43">
        <f t="shared" si="52"/>
        <v>0</v>
      </c>
      <c r="AF58" s="43">
        <f t="shared" si="53"/>
        <v>0</v>
      </c>
      <c r="AG58" s="43">
        <f t="shared" si="54"/>
        <v>0</v>
      </c>
      <c r="AH58" s="43">
        <f t="shared" si="55"/>
        <v>0</v>
      </c>
      <c r="AI58" s="43">
        <f t="shared" si="56"/>
        <v>0</v>
      </c>
      <c r="AJ58" s="43">
        <f t="shared" si="57"/>
        <v>0</v>
      </c>
      <c r="AK58" s="43">
        <f t="shared" si="58"/>
        <v>0</v>
      </c>
      <c r="AL58" s="43">
        <f t="shared" si="59"/>
        <v>0</v>
      </c>
      <c r="AM58" s="43">
        <f t="shared" si="60"/>
        <v>0</v>
      </c>
      <c r="AN58" s="43">
        <f t="shared" si="61"/>
        <v>1</v>
      </c>
      <c r="AO58" s="43">
        <f t="shared" si="62"/>
        <v>0</v>
      </c>
      <c r="AP58" s="43">
        <f t="shared" si="63"/>
        <v>0</v>
      </c>
      <c r="AR58" s="43">
        <f t="shared" si="64"/>
        <v>0</v>
      </c>
      <c r="AS58" s="43">
        <f t="shared" si="65"/>
        <v>0</v>
      </c>
      <c r="AT58" s="43">
        <f t="shared" si="66"/>
        <v>0</v>
      </c>
      <c r="AU58" s="43">
        <f t="shared" si="67"/>
        <v>0</v>
      </c>
      <c r="AV58" s="43">
        <f t="shared" si="68"/>
        <v>0</v>
      </c>
      <c r="AW58" s="43">
        <f t="shared" si="69"/>
        <v>0</v>
      </c>
      <c r="AX58" s="43">
        <f t="shared" si="70"/>
        <v>0</v>
      </c>
      <c r="AY58" s="43">
        <f t="shared" si="71"/>
        <v>0</v>
      </c>
      <c r="AZ58" s="43">
        <f t="shared" si="72"/>
        <v>0</v>
      </c>
      <c r="BA58" s="43">
        <f t="shared" si="73"/>
        <v>1</v>
      </c>
      <c r="BB58" s="43">
        <f t="shared" si="74"/>
        <v>0</v>
      </c>
      <c r="BC58" s="43">
        <f t="shared" si="75"/>
        <v>0</v>
      </c>
      <c r="BD58" s="3">
        <f t="shared" si="76"/>
        <v>1</v>
      </c>
    </row>
    <row r="59" spans="1:56" ht="81" customHeight="1" x14ac:dyDescent="0.25">
      <c r="A59" s="97">
        <f t="shared" si="38"/>
        <v>47</v>
      </c>
      <c r="B59" s="98"/>
      <c r="C59" s="112" t="s">
        <v>5</v>
      </c>
      <c r="D59" s="106" t="s">
        <v>126</v>
      </c>
      <c r="E59" s="117" t="s">
        <v>143</v>
      </c>
      <c r="F59" s="106" t="s">
        <v>118</v>
      </c>
      <c r="G59" s="106" t="s">
        <v>283</v>
      </c>
      <c r="H59" s="97" t="s">
        <v>11</v>
      </c>
      <c r="I59" s="114" t="s">
        <v>285</v>
      </c>
      <c r="J59" s="115" t="str">
        <f t="shared" si="39"/>
        <v>Participar en el 100% de los comités de conciliación0</v>
      </c>
      <c r="K59" s="115" t="str">
        <f t="shared" si="40"/>
        <v>Participar en el 100% de los comités de conciliación0</v>
      </c>
      <c r="L59" s="115" t="str">
        <f t="shared" si="41"/>
        <v>Participar en el 100% de los comités de conciliación0</v>
      </c>
      <c r="M59" s="115" t="str">
        <f t="shared" si="42"/>
        <v>Participar en el 100% de los comités de conciliación0</v>
      </c>
      <c r="N59" s="115" t="str">
        <f t="shared" si="43"/>
        <v>Participar en el 100% de los comités de conciliación0</v>
      </c>
      <c r="O59" s="115" t="str">
        <f t="shared" si="44"/>
        <v>Participar en el 100% de los comités de conciliación0</v>
      </c>
      <c r="P59" s="115" t="str">
        <f t="shared" si="45"/>
        <v>Participar en el 100% de los comités de conciliación0</v>
      </c>
      <c r="Q59" s="115" t="str">
        <f t="shared" si="46"/>
        <v>Participar en el 100% de los comités de conciliación0</v>
      </c>
      <c r="R59" s="115" t="str">
        <f t="shared" si="47"/>
        <v>Participar en el 100% de los comités de conciliación0</v>
      </c>
      <c r="S59" s="115" t="str">
        <f t="shared" si="48"/>
        <v>Participar en el 100% de los comités de conciliación0</v>
      </c>
      <c r="T59" s="115" t="str">
        <f t="shared" si="49"/>
        <v>Participar en el 100% de los comités de conciliación1</v>
      </c>
      <c r="U59" s="115" t="str">
        <f t="shared" si="50"/>
        <v>Participar en el 100% de los comités de conciliación0</v>
      </c>
      <c r="V59" s="116">
        <v>3</v>
      </c>
      <c r="W59" s="116">
        <v>3</v>
      </c>
      <c r="X59" s="100" t="s">
        <v>272</v>
      </c>
      <c r="Y59" s="117" t="s">
        <v>434</v>
      </c>
      <c r="Z59" s="184">
        <v>43798</v>
      </c>
      <c r="AA59" s="185">
        <v>43798</v>
      </c>
      <c r="AB59" s="29" t="s">
        <v>470</v>
      </c>
      <c r="AC59" s="101">
        <f t="shared" si="51"/>
        <v>1</v>
      </c>
      <c r="AE59" s="43">
        <f t="shared" si="52"/>
        <v>0</v>
      </c>
      <c r="AF59" s="43">
        <f t="shared" si="53"/>
        <v>0</v>
      </c>
      <c r="AG59" s="43">
        <f t="shared" si="54"/>
        <v>0</v>
      </c>
      <c r="AH59" s="43">
        <f t="shared" si="55"/>
        <v>0</v>
      </c>
      <c r="AI59" s="43">
        <f t="shared" si="56"/>
        <v>0</v>
      </c>
      <c r="AJ59" s="43">
        <f t="shared" si="57"/>
        <v>0</v>
      </c>
      <c r="AK59" s="43">
        <f t="shared" si="58"/>
        <v>0</v>
      </c>
      <c r="AL59" s="43">
        <f t="shared" si="59"/>
        <v>0</v>
      </c>
      <c r="AM59" s="43">
        <f t="shared" si="60"/>
        <v>0</v>
      </c>
      <c r="AN59" s="43">
        <f t="shared" si="61"/>
        <v>0</v>
      </c>
      <c r="AO59" s="43">
        <f t="shared" si="62"/>
        <v>1</v>
      </c>
      <c r="AP59" s="43">
        <f t="shared" si="63"/>
        <v>0</v>
      </c>
      <c r="AR59" s="43">
        <f t="shared" si="64"/>
        <v>0</v>
      </c>
      <c r="AS59" s="43">
        <f t="shared" si="65"/>
        <v>0</v>
      </c>
      <c r="AT59" s="43">
        <f t="shared" si="66"/>
        <v>0</v>
      </c>
      <c r="AU59" s="43">
        <f t="shared" si="67"/>
        <v>0</v>
      </c>
      <c r="AV59" s="43">
        <f t="shared" si="68"/>
        <v>0</v>
      </c>
      <c r="AW59" s="43">
        <f t="shared" si="69"/>
        <v>0</v>
      </c>
      <c r="AX59" s="43">
        <f t="shared" si="70"/>
        <v>0</v>
      </c>
      <c r="AY59" s="43">
        <f t="shared" si="71"/>
        <v>0</v>
      </c>
      <c r="AZ59" s="43">
        <f t="shared" si="72"/>
        <v>0</v>
      </c>
      <c r="BA59" s="43">
        <f t="shared" si="73"/>
        <v>0</v>
      </c>
      <c r="BB59" s="43">
        <f t="shared" si="74"/>
        <v>1</v>
      </c>
      <c r="BC59" s="43">
        <f t="shared" si="75"/>
        <v>0</v>
      </c>
      <c r="BD59" s="3">
        <f t="shared" si="76"/>
        <v>1</v>
      </c>
    </row>
    <row r="60" spans="1:56" ht="81" customHeight="1" x14ac:dyDescent="0.25">
      <c r="A60" s="97">
        <f t="shared" si="38"/>
        <v>48</v>
      </c>
      <c r="B60" s="98"/>
      <c r="C60" s="112" t="s">
        <v>5</v>
      </c>
      <c r="D60" s="106" t="s">
        <v>126</v>
      </c>
      <c r="E60" s="117" t="s">
        <v>143</v>
      </c>
      <c r="F60" s="106" t="s">
        <v>118</v>
      </c>
      <c r="G60" s="106" t="s">
        <v>284</v>
      </c>
      <c r="H60" s="97" t="s">
        <v>11</v>
      </c>
      <c r="I60" s="114" t="s">
        <v>285</v>
      </c>
      <c r="J60" s="115" t="str">
        <f t="shared" si="39"/>
        <v>Participar en el 100% de los comités de conciliación0</v>
      </c>
      <c r="K60" s="115" t="str">
        <f t="shared" si="40"/>
        <v>Participar en el 100% de los comités de conciliación0</v>
      </c>
      <c r="L60" s="115" t="str">
        <f t="shared" si="41"/>
        <v>Participar en el 100% de los comités de conciliación0</v>
      </c>
      <c r="M60" s="115" t="str">
        <f t="shared" si="42"/>
        <v>Participar en el 100% de los comités de conciliación0</v>
      </c>
      <c r="N60" s="115" t="str">
        <f t="shared" si="43"/>
        <v>Participar en el 100% de los comités de conciliación0</v>
      </c>
      <c r="O60" s="115" t="str">
        <f t="shared" si="44"/>
        <v>Participar en el 100% de los comités de conciliación0</v>
      </c>
      <c r="P60" s="115" t="str">
        <f t="shared" si="45"/>
        <v>Participar en el 100% de los comités de conciliación0</v>
      </c>
      <c r="Q60" s="115" t="str">
        <f t="shared" si="46"/>
        <v>Participar en el 100% de los comités de conciliación0</v>
      </c>
      <c r="R60" s="115" t="str">
        <f t="shared" si="47"/>
        <v>Participar en el 100% de los comités de conciliación0</v>
      </c>
      <c r="S60" s="115" t="str">
        <f t="shared" si="48"/>
        <v>Participar en el 100% de los comités de conciliación0</v>
      </c>
      <c r="T60" s="115" t="str">
        <f t="shared" si="49"/>
        <v>Participar en el 100% de los comités de conciliación0</v>
      </c>
      <c r="U60" s="115" t="str">
        <f t="shared" si="50"/>
        <v>Participar en el 100% de los comités de conciliación1</v>
      </c>
      <c r="V60" s="116">
        <v>2</v>
      </c>
      <c r="W60" s="116">
        <v>2</v>
      </c>
      <c r="X60" s="100" t="s">
        <v>272</v>
      </c>
      <c r="Y60" s="117" t="s">
        <v>434</v>
      </c>
      <c r="Z60" s="184">
        <v>43830</v>
      </c>
      <c r="AA60" s="185">
        <v>43817</v>
      </c>
      <c r="AB60" s="29" t="s">
        <v>484</v>
      </c>
      <c r="AC60" s="101">
        <f t="shared" si="51"/>
        <v>1</v>
      </c>
      <c r="AE60" s="43">
        <f t="shared" si="52"/>
        <v>0</v>
      </c>
      <c r="AF60" s="43">
        <f t="shared" si="53"/>
        <v>0</v>
      </c>
      <c r="AG60" s="43">
        <f t="shared" si="54"/>
        <v>0</v>
      </c>
      <c r="AH60" s="43">
        <f t="shared" si="55"/>
        <v>0</v>
      </c>
      <c r="AI60" s="43">
        <f t="shared" si="56"/>
        <v>0</v>
      </c>
      <c r="AJ60" s="43">
        <f t="shared" si="57"/>
        <v>0</v>
      </c>
      <c r="AK60" s="43">
        <f t="shared" si="58"/>
        <v>0</v>
      </c>
      <c r="AL60" s="43">
        <f t="shared" si="59"/>
        <v>0</v>
      </c>
      <c r="AM60" s="43">
        <f t="shared" si="60"/>
        <v>0</v>
      </c>
      <c r="AN60" s="43">
        <f t="shared" si="61"/>
        <v>0</v>
      </c>
      <c r="AO60" s="43">
        <f t="shared" si="62"/>
        <v>0</v>
      </c>
      <c r="AP60" s="43">
        <f t="shared" si="63"/>
        <v>1</v>
      </c>
      <c r="AR60" s="43">
        <f t="shared" si="64"/>
        <v>0</v>
      </c>
      <c r="AS60" s="43">
        <f t="shared" si="65"/>
        <v>0</v>
      </c>
      <c r="AT60" s="43">
        <f t="shared" si="66"/>
        <v>0</v>
      </c>
      <c r="AU60" s="43">
        <f t="shared" si="67"/>
        <v>0</v>
      </c>
      <c r="AV60" s="43">
        <f t="shared" si="68"/>
        <v>0</v>
      </c>
      <c r="AW60" s="43">
        <f t="shared" si="69"/>
        <v>0</v>
      </c>
      <c r="AX60" s="43">
        <f t="shared" si="70"/>
        <v>0</v>
      </c>
      <c r="AY60" s="43">
        <f t="shared" si="71"/>
        <v>0</v>
      </c>
      <c r="AZ60" s="43">
        <f t="shared" si="72"/>
        <v>0</v>
      </c>
      <c r="BA60" s="43">
        <f t="shared" si="73"/>
        <v>0</v>
      </c>
      <c r="BB60" s="43">
        <f t="shared" si="74"/>
        <v>0</v>
      </c>
      <c r="BC60" s="43">
        <f t="shared" si="75"/>
        <v>1</v>
      </c>
      <c r="BD60" s="3">
        <f t="shared" si="76"/>
        <v>1</v>
      </c>
    </row>
    <row r="61" spans="1:56" ht="81" customHeight="1" x14ac:dyDescent="0.25">
      <c r="A61" s="97">
        <f t="shared" si="38"/>
        <v>49</v>
      </c>
      <c r="B61" s="98" t="e">
        <f>+B52+1</f>
        <v>#REF!</v>
      </c>
      <c r="C61" s="112" t="s">
        <v>5</v>
      </c>
      <c r="D61" s="106" t="s">
        <v>127</v>
      </c>
      <c r="E61" s="117" t="s">
        <v>142</v>
      </c>
      <c r="F61" s="106" t="s">
        <v>118</v>
      </c>
      <c r="G61" s="106" t="s">
        <v>286</v>
      </c>
      <c r="H61" s="97" t="s">
        <v>11</v>
      </c>
      <c r="I61" s="114" t="s">
        <v>287</v>
      </c>
      <c r="J61" s="115" t="str">
        <f t="shared" si="39"/>
        <v>Participar en el 100% de los comités de contratación1</v>
      </c>
      <c r="K61" s="115" t="str">
        <f t="shared" si="40"/>
        <v>Participar en el 100% de los comités de contratación0</v>
      </c>
      <c r="L61" s="115" t="str">
        <f t="shared" si="41"/>
        <v>Participar en el 100% de los comités de contratación0</v>
      </c>
      <c r="M61" s="115" t="str">
        <f t="shared" si="42"/>
        <v>Participar en el 100% de los comités de contratación0</v>
      </c>
      <c r="N61" s="115" t="str">
        <f t="shared" si="43"/>
        <v>Participar en el 100% de los comités de contratación0</v>
      </c>
      <c r="O61" s="115" t="str">
        <f t="shared" si="44"/>
        <v>Participar en el 100% de los comités de contratación0</v>
      </c>
      <c r="P61" s="115" t="str">
        <f t="shared" si="45"/>
        <v>Participar en el 100% de los comités de contratación0</v>
      </c>
      <c r="Q61" s="115" t="str">
        <f t="shared" si="46"/>
        <v>Participar en el 100% de los comités de contratación0</v>
      </c>
      <c r="R61" s="115" t="str">
        <f t="shared" si="47"/>
        <v>Participar en el 100% de los comités de contratación0</v>
      </c>
      <c r="S61" s="115" t="str">
        <f t="shared" si="48"/>
        <v>Participar en el 100% de los comités de contratación0</v>
      </c>
      <c r="T61" s="115" t="str">
        <f t="shared" si="49"/>
        <v>Participar en el 100% de los comités de contratación0</v>
      </c>
      <c r="U61" s="115" t="str">
        <f t="shared" si="50"/>
        <v>Participar en el 100% de los comités de contratación0</v>
      </c>
      <c r="V61" s="116">
        <v>6</v>
      </c>
      <c r="W61" s="116">
        <v>5</v>
      </c>
      <c r="X61" s="100" t="s">
        <v>272</v>
      </c>
      <c r="Y61" s="117" t="s">
        <v>328</v>
      </c>
      <c r="Z61" s="184">
        <v>43496</v>
      </c>
      <c r="AA61" s="185">
        <v>43496</v>
      </c>
      <c r="AB61" s="29" t="s">
        <v>384</v>
      </c>
      <c r="AC61" s="101">
        <f t="shared" si="51"/>
        <v>0.83333333333333337</v>
      </c>
      <c r="AE61" s="43">
        <f t="shared" si="52"/>
        <v>1</v>
      </c>
      <c r="AF61" s="43">
        <f t="shared" si="53"/>
        <v>0</v>
      </c>
      <c r="AG61" s="43">
        <f t="shared" si="54"/>
        <v>0</v>
      </c>
      <c r="AH61" s="43">
        <f t="shared" si="55"/>
        <v>0</v>
      </c>
      <c r="AI61" s="43">
        <f t="shared" si="56"/>
        <v>0</v>
      </c>
      <c r="AJ61" s="43">
        <f t="shared" si="57"/>
        <v>0</v>
      </c>
      <c r="AK61" s="43">
        <f t="shared" si="58"/>
        <v>0</v>
      </c>
      <c r="AL61" s="43">
        <f t="shared" si="59"/>
        <v>0</v>
      </c>
      <c r="AM61" s="43">
        <f t="shared" si="60"/>
        <v>0</v>
      </c>
      <c r="AN61" s="43">
        <f t="shared" si="61"/>
        <v>0</v>
      </c>
      <c r="AO61" s="43">
        <f t="shared" si="62"/>
        <v>0</v>
      </c>
      <c r="AP61" s="43">
        <f t="shared" si="63"/>
        <v>0</v>
      </c>
      <c r="AR61" s="43">
        <f t="shared" si="64"/>
        <v>0.83333333333333337</v>
      </c>
      <c r="AS61" s="43">
        <f t="shared" si="65"/>
        <v>0</v>
      </c>
      <c r="AT61" s="43">
        <f t="shared" si="66"/>
        <v>0</v>
      </c>
      <c r="AU61" s="43">
        <f t="shared" si="67"/>
        <v>0</v>
      </c>
      <c r="AV61" s="43">
        <f t="shared" si="68"/>
        <v>0</v>
      </c>
      <c r="AW61" s="43">
        <f t="shared" si="69"/>
        <v>0</v>
      </c>
      <c r="AX61" s="43">
        <f t="shared" si="70"/>
        <v>0</v>
      </c>
      <c r="AY61" s="43">
        <f t="shared" si="71"/>
        <v>0</v>
      </c>
      <c r="AZ61" s="43">
        <f t="shared" si="72"/>
        <v>0</v>
      </c>
      <c r="BA61" s="43">
        <f t="shared" si="73"/>
        <v>0</v>
      </c>
      <c r="BB61" s="43">
        <f t="shared" si="74"/>
        <v>0</v>
      </c>
      <c r="BC61" s="43">
        <f t="shared" si="75"/>
        <v>0</v>
      </c>
      <c r="BD61" s="3">
        <f t="shared" si="76"/>
        <v>0.83333333333333337</v>
      </c>
    </row>
    <row r="62" spans="1:56" ht="81" customHeight="1" x14ac:dyDescent="0.25">
      <c r="A62" s="97">
        <f t="shared" si="38"/>
        <v>50</v>
      </c>
      <c r="B62" s="98"/>
      <c r="C62" s="112" t="s">
        <v>5</v>
      </c>
      <c r="D62" s="106" t="s">
        <v>127</v>
      </c>
      <c r="E62" s="117" t="s">
        <v>142</v>
      </c>
      <c r="F62" s="106" t="s">
        <v>118</v>
      </c>
      <c r="G62" s="106" t="s">
        <v>288</v>
      </c>
      <c r="H62" s="97" t="s">
        <v>11</v>
      </c>
      <c r="I62" s="114" t="s">
        <v>287</v>
      </c>
      <c r="J62" s="115" t="str">
        <f t="shared" si="39"/>
        <v>Participar en el 100% de los comités de contratación0</v>
      </c>
      <c r="K62" s="115" t="str">
        <f t="shared" si="40"/>
        <v>Participar en el 100% de los comités de contratación1</v>
      </c>
      <c r="L62" s="115" t="str">
        <f t="shared" si="41"/>
        <v>Participar en el 100% de los comités de contratación0</v>
      </c>
      <c r="M62" s="115" t="str">
        <f t="shared" si="42"/>
        <v>Participar en el 100% de los comités de contratación0</v>
      </c>
      <c r="N62" s="115" t="str">
        <f t="shared" si="43"/>
        <v>Participar en el 100% de los comités de contratación0</v>
      </c>
      <c r="O62" s="115" t="str">
        <f t="shared" si="44"/>
        <v>Participar en el 100% de los comités de contratación0</v>
      </c>
      <c r="P62" s="115" t="str">
        <f t="shared" si="45"/>
        <v>Participar en el 100% de los comités de contratación0</v>
      </c>
      <c r="Q62" s="115" t="str">
        <f t="shared" si="46"/>
        <v>Participar en el 100% de los comités de contratación0</v>
      </c>
      <c r="R62" s="115" t="str">
        <f t="shared" si="47"/>
        <v>Participar en el 100% de los comités de contratación0</v>
      </c>
      <c r="S62" s="115" t="str">
        <f t="shared" si="48"/>
        <v>Participar en el 100% de los comités de contratación0</v>
      </c>
      <c r="T62" s="115" t="str">
        <f t="shared" si="49"/>
        <v>Participar en el 100% de los comités de contratación0</v>
      </c>
      <c r="U62" s="115" t="str">
        <f t="shared" si="50"/>
        <v>Participar en el 100% de los comités de contratación0</v>
      </c>
      <c r="V62" s="116">
        <v>7</v>
      </c>
      <c r="W62" s="116">
        <v>5</v>
      </c>
      <c r="X62" s="100" t="s">
        <v>272</v>
      </c>
      <c r="Y62" s="117" t="s">
        <v>328</v>
      </c>
      <c r="Z62" s="184">
        <v>43524</v>
      </c>
      <c r="AA62" s="185">
        <v>43524</v>
      </c>
      <c r="AB62" s="29" t="s">
        <v>374</v>
      </c>
      <c r="AC62" s="101">
        <f t="shared" si="51"/>
        <v>0.7142857142857143</v>
      </c>
      <c r="AE62" s="43">
        <f t="shared" si="52"/>
        <v>0</v>
      </c>
      <c r="AF62" s="43">
        <f t="shared" si="53"/>
        <v>1</v>
      </c>
      <c r="AG62" s="43">
        <f t="shared" si="54"/>
        <v>0</v>
      </c>
      <c r="AH62" s="43">
        <f t="shared" si="55"/>
        <v>0</v>
      </c>
      <c r="AI62" s="43">
        <f t="shared" si="56"/>
        <v>0</v>
      </c>
      <c r="AJ62" s="43">
        <f t="shared" si="57"/>
        <v>0</v>
      </c>
      <c r="AK62" s="43">
        <f t="shared" si="58"/>
        <v>0</v>
      </c>
      <c r="AL62" s="43">
        <f t="shared" si="59"/>
        <v>0</v>
      </c>
      <c r="AM62" s="43">
        <f t="shared" si="60"/>
        <v>0</v>
      </c>
      <c r="AN62" s="43">
        <f t="shared" si="61"/>
        <v>0</v>
      </c>
      <c r="AO62" s="43">
        <f t="shared" si="62"/>
        <v>0</v>
      </c>
      <c r="AP62" s="43">
        <f t="shared" si="63"/>
        <v>0</v>
      </c>
      <c r="AR62" s="43">
        <f t="shared" si="64"/>
        <v>0</v>
      </c>
      <c r="AS62" s="43">
        <f t="shared" si="65"/>
        <v>0.7142857142857143</v>
      </c>
      <c r="AT62" s="43">
        <f t="shared" si="66"/>
        <v>0</v>
      </c>
      <c r="AU62" s="43">
        <f t="shared" si="67"/>
        <v>0</v>
      </c>
      <c r="AV62" s="43">
        <f t="shared" si="68"/>
        <v>0</v>
      </c>
      <c r="AW62" s="43">
        <f t="shared" si="69"/>
        <v>0</v>
      </c>
      <c r="AX62" s="43">
        <f t="shared" si="70"/>
        <v>0</v>
      </c>
      <c r="AY62" s="43">
        <f t="shared" si="71"/>
        <v>0</v>
      </c>
      <c r="AZ62" s="43">
        <f t="shared" si="72"/>
        <v>0</v>
      </c>
      <c r="BA62" s="43">
        <f t="shared" si="73"/>
        <v>0</v>
      </c>
      <c r="BB62" s="43">
        <f t="shared" si="74"/>
        <v>0</v>
      </c>
      <c r="BC62" s="43">
        <f t="shared" si="75"/>
        <v>0</v>
      </c>
      <c r="BD62" s="3">
        <f t="shared" si="76"/>
        <v>0.7142857142857143</v>
      </c>
    </row>
    <row r="63" spans="1:56" ht="83.25" customHeight="1" x14ac:dyDescent="0.25">
      <c r="A63" s="125">
        <f t="shared" si="38"/>
        <v>51</v>
      </c>
      <c r="B63" s="98" t="e">
        <f>+B61+1</f>
        <v>#REF!</v>
      </c>
      <c r="C63" s="119" t="s">
        <v>5</v>
      </c>
      <c r="D63" s="182" t="s">
        <v>127</v>
      </c>
      <c r="E63" s="117" t="s">
        <v>142</v>
      </c>
      <c r="F63" s="106" t="s">
        <v>118</v>
      </c>
      <c r="G63" s="182" t="s">
        <v>289</v>
      </c>
      <c r="H63" s="125" t="s">
        <v>11</v>
      </c>
      <c r="I63" s="114" t="s">
        <v>287</v>
      </c>
      <c r="J63" s="115" t="str">
        <f t="shared" si="39"/>
        <v>Participar en el 100% de los comités de contratación0</v>
      </c>
      <c r="K63" s="115" t="str">
        <f t="shared" si="40"/>
        <v>Participar en el 100% de los comités de contratación0</v>
      </c>
      <c r="L63" s="115" t="str">
        <f t="shared" si="41"/>
        <v>Participar en el 100% de los comités de contratación1</v>
      </c>
      <c r="M63" s="115" t="str">
        <f t="shared" si="42"/>
        <v>Participar en el 100% de los comités de contratación0</v>
      </c>
      <c r="N63" s="115" t="str">
        <f t="shared" si="43"/>
        <v>Participar en el 100% de los comités de contratación0</v>
      </c>
      <c r="O63" s="115" t="str">
        <f t="shared" si="44"/>
        <v>Participar en el 100% de los comités de contratación0</v>
      </c>
      <c r="P63" s="115" t="str">
        <f t="shared" si="45"/>
        <v>Participar en el 100% de los comités de contratación0</v>
      </c>
      <c r="Q63" s="115" t="str">
        <f t="shared" si="46"/>
        <v>Participar en el 100% de los comités de contratación0</v>
      </c>
      <c r="R63" s="115" t="str">
        <f t="shared" si="47"/>
        <v>Participar en el 100% de los comités de contratación0</v>
      </c>
      <c r="S63" s="115" t="str">
        <f t="shared" si="48"/>
        <v>Participar en el 100% de los comités de contratación0</v>
      </c>
      <c r="T63" s="115" t="str">
        <f t="shared" si="49"/>
        <v>Participar en el 100% de los comités de contratación0</v>
      </c>
      <c r="U63" s="127" t="str">
        <f t="shared" si="50"/>
        <v>Participar en el 100% de los comités de contratación0</v>
      </c>
      <c r="V63" s="128">
        <v>6</v>
      </c>
      <c r="W63" s="128">
        <v>6</v>
      </c>
      <c r="X63" s="100" t="s">
        <v>272</v>
      </c>
      <c r="Y63" s="132" t="s">
        <v>328</v>
      </c>
      <c r="Z63" s="186">
        <v>43553</v>
      </c>
      <c r="AA63" s="187">
        <v>43553</v>
      </c>
      <c r="AB63" s="131" t="s">
        <v>370</v>
      </c>
      <c r="AC63" s="130">
        <f t="shared" si="51"/>
        <v>1</v>
      </c>
      <c r="AE63" s="43">
        <f t="shared" si="52"/>
        <v>0</v>
      </c>
      <c r="AF63" s="43">
        <f t="shared" si="53"/>
        <v>0</v>
      </c>
      <c r="AG63" s="43">
        <f t="shared" si="54"/>
        <v>1</v>
      </c>
      <c r="AH63" s="43">
        <f t="shared" si="55"/>
        <v>0</v>
      </c>
      <c r="AI63" s="43">
        <f t="shared" si="56"/>
        <v>0</v>
      </c>
      <c r="AJ63" s="43">
        <f t="shared" si="57"/>
        <v>0</v>
      </c>
      <c r="AK63" s="43">
        <f t="shared" si="58"/>
        <v>0</v>
      </c>
      <c r="AL63" s="43">
        <f t="shared" si="59"/>
        <v>0</v>
      </c>
      <c r="AM63" s="43">
        <f t="shared" si="60"/>
        <v>0</v>
      </c>
      <c r="AN63" s="43">
        <f t="shared" si="61"/>
        <v>0</v>
      </c>
      <c r="AO63" s="43">
        <f t="shared" si="62"/>
        <v>0</v>
      </c>
      <c r="AP63" s="43">
        <f t="shared" si="63"/>
        <v>0</v>
      </c>
      <c r="AR63" s="43">
        <f t="shared" si="64"/>
        <v>0</v>
      </c>
      <c r="AS63" s="43">
        <f t="shared" si="65"/>
        <v>0</v>
      </c>
      <c r="AT63" s="43">
        <f t="shared" si="66"/>
        <v>1</v>
      </c>
      <c r="AU63" s="43">
        <f t="shared" si="67"/>
        <v>0</v>
      </c>
      <c r="AV63" s="43">
        <f t="shared" si="68"/>
        <v>0</v>
      </c>
      <c r="AW63" s="43">
        <f t="shared" si="69"/>
        <v>0</v>
      </c>
      <c r="AX63" s="43">
        <f t="shared" si="70"/>
        <v>0</v>
      </c>
      <c r="AY63" s="43">
        <f t="shared" si="71"/>
        <v>0</v>
      </c>
      <c r="AZ63" s="43">
        <f t="shared" si="72"/>
        <v>0</v>
      </c>
      <c r="BA63" s="43">
        <f t="shared" si="73"/>
        <v>0</v>
      </c>
      <c r="BB63" s="43">
        <f t="shared" si="74"/>
        <v>0</v>
      </c>
      <c r="BC63" s="43">
        <f t="shared" si="75"/>
        <v>0</v>
      </c>
      <c r="BD63" s="3">
        <f t="shared" si="76"/>
        <v>1</v>
      </c>
    </row>
    <row r="64" spans="1:56" ht="115.5" customHeight="1" x14ac:dyDescent="0.25">
      <c r="A64" s="97">
        <f t="shared" si="38"/>
        <v>52</v>
      </c>
      <c r="B64" s="98" t="e">
        <f>+B63+1</f>
        <v>#REF!</v>
      </c>
      <c r="C64" s="112" t="s">
        <v>5</v>
      </c>
      <c r="D64" s="106" t="s">
        <v>127</v>
      </c>
      <c r="E64" s="117" t="s">
        <v>142</v>
      </c>
      <c r="F64" s="106" t="s">
        <v>118</v>
      </c>
      <c r="G64" s="106" t="s">
        <v>290</v>
      </c>
      <c r="H64" s="97" t="s">
        <v>11</v>
      </c>
      <c r="I64" s="114" t="s">
        <v>287</v>
      </c>
      <c r="J64" s="115" t="str">
        <f t="shared" si="39"/>
        <v>Participar en el 100% de los comités de contratación0</v>
      </c>
      <c r="K64" s="115" t="str">
        <f t="shared" si="40"/>
        <v>Participar en el 100% de los comités de contratación0</v>
      </c>
      <c r="L64" s="115" t="str">
        <f t="shared" si="41"/>
        <v>Participar en el 100% de los comités de contratación0</v>
      </c>
      <c r="M64" s="115" t="str">
        <f t="shared" si="42"/>
        <v>Participar en el 100% de los comités de contratación1</v>
      </c>
      <c r="N64" s="115" t="str">
        <f t="shared" si="43"/>
        <v>Participar en el 100% de los comités de contratación0</v>
      </c>
      <c r="O64" s="115" t="str">
        <f t="shared" si="44"/>
        <v>Participar en el 100% de los comités de contratación0</v>
      </c>
      <c r="P64" s="115" t="str">
        <f t="shared" si="45"/>
        <v>Participar en el 100% de los comités de contratación0</v>
      </c>
      <c r="Q64" s="115" t="str">
        <f t="shared" si="46"/>
        <v>Participar en el 100% de los comités de contratación0</v>
      </c>
      <c r="R64" s="115" t="str">
        <f t="shared" si="47"/>
        <v>Participar en el 100% de los comités de contratación0</v>
      </c>
      <c r="S64" s="115" t="str">
        <f t="shared" si="48"/>
        <v>Participar en el 100% de los comités de contratación0</v>
      </c>
      <c r="T64" s="115" t="str">
        <f t="shared" si="49"/>
        <v>Participar en el 100% de los comités de contratación0</v>
      </c>
      <c r="U64" s="115" t="str">
        <f t="shared" si="50"/>
        <v>Participar en el 100% de los comités de contratación0</v>
      </c>
      <c r="V64" s="116">
        <v>7</v>
      </c>
      <c r="W64" s="116">
        <v>6</v>
      </c>
      <c r="X64" s="100" t="s">
        <v>272</v>
      </c>
      <c r="Y64" s="117" t="s">
        <v>356</v>
      </c>
      <c r="Z64" s="184">
        <v>43585</v>
      </c>
      <c r="AA64" s="185">
        <v>43585</v>
      </c>
      <c r="AB64" s="29" t="s">
        <v>441</v>
      </c>
      <c r="AC64" s="101">
        <f t="shared" si="51"/>
        <v>0.8571428571428571</v>
      </c>
      <c r="AE64" s="43">
        <f t="shared" si="52"/>
        <v>0</v>
      </c>
      <c r="AF64" s="43">
        <f t="shared" si="53"/>
        <v>0</v>
      </c>
      <c r="AG64" s="43">
        <f t="shared" si="54"/>
        <v>0</v>
      </c>
      <c r="AH64" s="43">
        <f t="shared" si="55"/>
        <v>1</v>
      </c>
      <c r="AI64" s="43">
        <f t="shared" si="56"/>
        <v>0</v>
      </c>
      <c r="AJ64" s="43">
        <f t="shared" si="57"/>
        <v>0</v>
      </c>
      <c r="AK64" s="43">
        <f t="shared" si="58"/>
        <v>0</v>
      </c>
      <c r="AL64" s="43">
        <f t="shared" si="59"/>
        <v>0</v>
      </c>
      <c r="AM64" s="43">
        <f t="shared" si="60"/>
        <v>0</v>
      </c>
      <c r="AN64" s="43">
        <f t="shared" si="61"/>
        <v>0</v>
      </c>
      <c r="AO64" s="43">
        <f t="shared" si="62"/>
        <v>0</v>
      </c>
      <c r="AP64" s="43">
        <f t="shared" si="63"/>
        <v>0</v>
      </c>
      <c r="AR64" s="43">
        <f t="shared" si="64"/>
        <v>0</v>
      </c>
      <c r="AS64" s="43">
        <f t="shared" si="65"/>
        <v>0</v>
      </c>
      <c r="AT64" s="43">
        <f t="shared" si="66"/>
        <v>0</v>
      </c>
      <c r="AU64" s="43">
        <f t="shared" si="67"/>
        <v>0.8571428571428571</v>
      </c>
      <c r="AV64" s="43">
        <f t="shared" si="68"/>
        <v>0</v>
      </c>
      <c r="AW64" s="43">
        <f t="shared" si="69"/>
        <v>0</v>
      </c>
      <c r="AX64" s="43">
        <f t="shared" si="70"/>
        <v>0</v>
      </c>
      <c r="AY64" s="43">
        <f t="shared" si="71"/>
        <v>0</v>
      </c>
      <c r="AZ64" s="43">
        <f t="shared" si="72"/>
        <v>0</v>
      </c>
      <c r="BA64" s="43">
        <f t="shared" si="73"/>
        <v>0</v>
      </c>
      <c r="BB64" s="43">
        <f t="shared" si="74"/>
        <v>0</v>
      </c>
      <c r="BC64" s="43">
        <f t="shared" si="75"/>
        <v>0</v>
      </c>
      <c r="BD64" s="3">
        <f t="shared" si="76"/>
        <v>0.8571428571428571</v>
      </c>
    </row>
    <row r="65" spans="1:1025" ht="122.25" customHeight="1" x14ac:dyDescent="0.25">
      <c r="A65" s="97">
        <f t="shared" si="38"/>
        <v>53</v>
      </c>
      <c r="B65" s="98"/>
      <c r="C65" s="112" t="s">
        <v>5</v>
      </c>
      <c r="D65" s="106" t="s">
        <v>127</v>
      </c>
      <c r="E65" s="117" t="s">
        <v>142</v>
      </c>
      <c r="F65" s="106" t="s">
        <v>118</v>
      </c>
      <c r="G65" s="106" t="s">
        <v>291</v>
      </c>
      <c r="H65" s="97" t="s">
        <v>11</v>
      </c>
      <c r="I65" s="114" t="s">
        <v>287</v>
      </c>
      <c r="J65" s="115" t="str">
        <f t="shared" si="39"/>
        <v>Participar en el 100% de los comités de contratación0</v>
      </c>
      <c r="K65" s="115" t="str">
        <f t="shared" si="40"/>
        <v>Participar en el 100% de los comités de contratación0</v>
      </c>
      <c r="L65" s="115" t="str">
        <f t="shared" si="41"/>
        <v>Participar en el 100% de los comités de contratación0</v>
      </c>
      <c r="M65" s="115" t="str">
        <f t="shared" si="42"/>
        <v>Participar en el 100% de los comités de contratación0</v>
      </c>
      <c r="N65" s="115" t="str">
        <f t="shared" si="43"/>
        <v>Participar en el 100% de los comités de contratación1</v>
      </c>
      <c r="O65" s="115" t="str">
        <f t="shared" si="44"/>
        <v>Participar en el 100% de los comités de contratación0</v>
      </c>
      <c r="P65" s="115" t="str">
        <f t="shared" si="45"/>
        <v>Participar en el 100% de los comités de contratación0</v>
      </c>
      <c r="Q65" s="115" t="str">
        <f t="shared" si="46"/>
        <v>Participar en el 100% de los comités de contratación0</v>
      </c>
      <c r="R65" s="115" t="str">
        <f t="shared" si="47"/>
        <v>Participar en el 100% de los comités de contratación0</v>
      </c>
      <c r="S65" s="115" t="str">
        <f t="shared" si="48"/>
        <v>Participar en el 100% de los comités de contratación0</v>
      </c>
      <c r="T65" s="115" t="str">
        <f t="shared" si="49"/>
        <v>Participar en el 100% de los comités de contratación0</v>
      </c>
      <c r="U65" s="115" t="str">
        <f t="shared" si="50"/>
        <v>Participar en el 100% de los comités de contratación0</v>
      </c>
      <c r="V65" s="116">
        <v>8</v>
      </c>
      <c r="W65" s="116">
        <v>4</v>
      </c>
      <c r="X65" s="100" t="s">
        <v>272</v>
      </c>
      <c r="Y65" s="117" t="s">
        <v>356</v>
      </c>
      <c r="Z65" s="184">
        <v>43616</v>
      </c>
      <c r="AA65" s="185">
        <v>43616</v>
      </c>
      <c r="AB65" s="29" t="s">
        <v>419</v>
      </c>
      <c r="AC65" s="101">
        <f t="shared" si="51"/>
        <v>0.5</v>
      </c>
      <c r="AE65" s="43">
        <f t="shared" si="52"/>
        <v>0</v>
      </c>
      <c r="AF65" s="43">
        <f t="shared" si="53"/>
        <v>0</v>
      </c>
      <c r="AG65" s="43">
        <f t="shared" si="54"/>
        <v>0</v>
      </c>
      <c r="AH65" s="43">
        <f t="shared" si="55"/>
        <v>0</v>
      </c>
      <c r="AI65" s="43">
        <f t="shared" si="56"/>
        <v>1</v>
      </c>
      <c r="AJ65" s="43">
        <f t="shared" si="57"/>
        <v>0</v>
      </c>
      <c r="AK65" s="43">
        <f t="shared" si="58"/>
        <v>0</v>
      </c>
      <c r="AL65" s="43">
        <f t="shared" si="59"/>
        <v>0</v>
      </c>
      <c r="AM65" s="43">
        <f t="shared" si="60"/>
        <v>0</v>
      </c>
      <c r="AN65" s="43">
        <f t="shared" si="61"/>
        <v>0</v>
      </c>
      <c r="AO65" s="43">
        <f t="shared" si="62"/>
        <v>0</v>
      </c>
      <c r="AP65" s="43">
        <f t="shared" si="63"/>
        <v>0</v>
      </c>
      <c r="AR65" s="43">
        <f t="shared" si="64"/>
        <v>0</v>
      </c>
      <c r="AS65" s="43">
        <f t="shared" si="65"/>
        <v>0</v>
      </c>
      <c r="AT65" s="43">
        <f t="shared" si="66"/>
        <v>0</v>
      </c>
      <c r="AU65" s="43">
        <f t="shared" si="67"/>
        <v>0</v>
      </c>
      <c r="AV65" s="43">
        <f t="shared" si="68"/>
        <v>0.5</v>
      </c>
      <c r="AW65" s="43">
        <f t="shared" si="69"/>
        <v>0</v>
      </c>
      <c r="AX65" s="43">
        <f t="shared" si="70"/>
        <v>0</v>
      </c>
      <c r="AY65" s="43">
        <f t="shared" si="71"/>
        <v>0</v>
      </c>
      <c r="AZ65" s="43">
        <f t="shared" si="72"/>
        <v>0</v>
      </c>
      <c r="BA65" s="43">
        <f t="shared" si="73"/>
        <v>0</v>
      </c>
      <c r="BB65" s="43">
        <f t="shared" si="74"/>
        <v>0</v>
      </c>
      <c r="BC65" s="43">
        <f t="shared" si="75"/>
        <v>0</v>
      </c>
      <c r="BD65" s="3">
        <f t="shared" si="76"/>
        <v>0.5</v>
      </c>
    </row>
    <row r="66" spans="1:1025" ht="121.5" customHeight="1" x14ac:dyDescent="0.25">
      <c r="A66" s="97">
        <f t="shared" si="38"/>
        <v>54</v>
      </c>
      <c r="B66" s="98"/>
      <c r="C66" s="112" t="s">
        <v>5</v>
      </c>
      <c r="D66" s="106" t="s">
        <v>127</v>
      </c>
      <c r="E66" s="117" t="s">
        <v>142</v>
      </c>
      <c r="F66" s="106" t="s">
        <v>118</v>
      </c>
      <c r="G66" s="106" t="s">
        <v>292</v>
      </c>
      <c r="H66" s="97" t="s">
        <v>11</v>
      </c>
      <c r="I66" s="114" t="s">
        <v>287</v>
      </c>
      <c r="J66" s="115" t="str">
        <f t="shared" si="39"/>
        <v>Participar en el 100% de los comités de contratación0</v>
      </c>
      <c r="K66" s="115" t="str">
        <f t="shared" si="40"/>
        <v>Participar en el 100% de los comités de contratación0</v>
      </c>
      <c r="L66" s="115" t="str">
        <f t="shared" si="41"/>
        <v>Participar en el 100% de los comités de contratación0</v>
      </c>
      <c r="M66" s="115" t="str">
        <f t="shared" si="42"/>
        <v>Participar en el 100% de los comités de contratación0</v>
      </c>
      <c r="N66" s="115" t="str">
        <f t="shared" si="43"/>
        <v>Participar en el 100% de los comités de contratación0</v>
      </c>
      <c r="O66" s="115" t="str">
        <f t="shared" si="44"/>
        <v>Participar en el 100% de los comités de contratación1</v>
      </c>
      <c r="P66" s="115" t="str">
        <f t="shared" si="45"/>
        <v>Participar en el 100% de los comités de contratación0</v>
      </c>
      <c r="Q66" s="115" t="str">
        <f t="shared" si="46"/>
        <v>Participar en el 100% de los comités de contratación0</v>
      </c>
      <c r="R66" s="115" t="str">
        <f t="shared" si="47"/>
        <v>Participar en el 100% de los comités de contratación0</v>
      </c>
      <c r="S66" s="115" t="str">
        <f t="shared" si="48"/>
        <v>Participar en el 100% de los comités de contratación0</v>
      </c>
      <c r="T66" s="115" t="str">
        <f t="shared" si="49"/>
        <v>Participar en el 100% de los comités de contratación0</v>
      </c>
      <c r="U66" s="115" t="str">
        <f t="shared" si="50"/>
        <v>Participar en el 100% de los comités de contratación0</v>
      </c>
      <c r="V66" s="116">
        <v>7</v>
      </c>
      <c r="W66" s="116">
        <v>7</v>
      </c>
      <c r="X66" s="100" t="s">
        <v>272</v>
      </c>
      <c r="Y66" s="117" t="s">
        <v>356</v>
      </c>
      <c r="Z66" s="184">
        <v>43644</v>
      </c>
      <c r="AA66" s="185">
        <v>43644</v>
      </c>
      <c r="AB66" s="29" t="s">
        <v>420</v>
      </c>
      <c r="AC66" s="101">
        <f t="shared" si="51"/>
        <v>1</v>
      </c>
      <c r="AE66" s="43">
        <f t="shared" si="52"/>
        <v>0</v>
      </c>
      <c r="AF66" s="43">
        <f t="shared" si="53"/>
        <v>0</v>
      </c>
      <c r="AG66" s="43">
        <f t="shared" si="54"/>
        <v>0</v>
      </c>
      <c r="AH66" s="43">
        <f t="shared" si="55"/>
        <v>0</v>
      </c>
      <c r="AI66" s="43">
        <f t="shared" si="56"/>
        <v>0</v>
      </c>
      <c r="AJ66" s="43">
        <f t="shared" si="57"/>
        <v>1</v>
      </c>
      <c r="AK66" s="43">
        <f t="shared" si="58"/>
        <v>0</v>
      </c>
      <c r="AL66" s="43">
        <f t="shared" si="59"/>
        <v>0</v>
      </c>
      <c r="AM66" s="43">
        <f t="shared" si="60"/>
        <v>0</v>
      </c>
      <c r="AN66" s="43">
        <f t="shared" si="61"/>
        <v>0</v>
      </c>
      <c r="AO66" s="43">
        <f t="shared" si="62"/>
        <v>0</v>
      </c>
      <c r="AP66" s="43">
        <f t="shared" si="63"/>
        <v>0</v>
      </c>
      <c r="AR66" s="43">
        <f t="shared" si="64"/>
        <v>0</v>
      </c>
      <c r="AS66" s="43">
        <f t="shared" si="65"/>
        <v>0</v>
      </c>
      <c r="AT66" s="43">
        <f t="shared" si="66"/>
        <v>0</v>
      </c>
      <c r="AU66" s="43">
        <f t="shared" si="67"/>
        <v>0</v>
      </c>
      <c r="AV66" s="43">
        <f t="shared" si="68"/>
        <v>0</v>
      </c>
      <c r="AW66" s="43">
        <f t="shared" si="69"/>
        <v>1</v>
      </c>
      <c r="AX66" s="43">
        <f t="shared" si="70"/>
        <v>0</v>
      </c>
      <c r="AY66" s="43">
        <f t="shared" si="71"/>
        <v>0</v>
      </c>
      <c r="AZ66" s="43">
        <f t="shared" si="72"/>
        <v>0</v>
      </c>
      <c r="BA66" s="43">
        <f t="shared" si="73"/>
        <v>0</v>
      </c>
      <c r="BB66" s="43">
        <f t="shared" si="74"/>
        <v>0</v>
      </c>
      <c r="BC66" s="43">
        <f t="shared" si="75"/>
        <v>0</v>
      </c>
      <c r="BD66" s="3">
        <f t="shared" si="76"/>
        <v>1</v>
      </c>
    </row>
    <row r="67" spans="1:1025" ht="81" customHeight="1" x14ac:dyDescent="0.25">
      <c r="A67" s="140">
        <f t="shared" si="38"/>
        <v>55</v>
      </c>
      <c r="B67" s="98"/>
      <c r="C67" s="141" t="s">
        <v>5</v>
      </c>
      <c r="D67" s="191" t="s">
        <v>127</v>
      </c>
      <c r="E67" s="117" t="s">
        <v>142</v>
      </c>
      <c r="F67" s="106" t="s">
        <v>118</v>
      </c>
      <c r="G67" s="191" t="s">
        <v>293</v>
      </c>
      <c r="H67" s="140" t="s">
        <v>11</v>
      </c>
      <c r="I67" s="114" t="s">
        <v>287</v>
      </c>
      <c r="J67" s="115" t="str">
        <f t="shared" si="39"/>
        <v>Participar en el 100% de los comités de contratación0</v>
      </c>
      <c r="K67" s="115" t="str">
        <f t="shared" si="40"/>
        <v>Participar en el 100% de los comités de contratación0</v>
      </c>
      <c r="L67" s="115" t="str">
        <f t="shared" si="41"/>
        <v>Participar en el 100% de los comités de contratación0</v>
      </c>
      <c r="M67" s="115" t="str">
        <f t="shared" si="42"/>
        <v>Participar en el 100% de los comités de contratación0</v>
      </c>
      <c r="N67" s="115" t="str">
        <f t="shared" si="43"/>
        <v>Participar en el 100% de los comités de contratación0</v>
      </c>
      <c r="O67" s="115" t="str">
        <f t="shared" si="44"/>
        <v>Participar en el 100% de los comités de contratación0</v>
      </c>
      <c r="P67" s="115" t="str">
        <f t="shared" si="45"/>
        <v>Participar en el 100% de los comités de contratación1</v>
      </c>
      <c r="Q67" s="115" t="str">
        <f t="shared" si="46"/>
        <v>Participar en el 100% de los comités de contratación0</v>
      </c>
      <c r="R67" s="115" t="str">
        <f t="shared" si="47"/>
        <v>Participar en el 100% de los comités de contratación0</v>
      </c>
      <c r="S67" s="115" t="str">
        <f t="shared" si="48"/>
        <v>Participar en el 100% de los comités de contratación0</v>
      </c>
      <c r="T67" s="115" t="str">
        <f t="shared" si="49"/>
        <v>Participar en el 100% de los comités de contratación0</v>
      </c>
      <c r="U67" s="143" t="str">
        <f t="shared" si="50"/>
        <v>Participar en el 100% de los comités de contratación0</v>
      </c>
      <c r="V67" s="144">
        <v>6</v>
      </c>
      <c r="W67" s="144">
        <v>4</v>
      </c>
      <c r="X67" s="100" t="s">
        <v>272</v>
      </c>
      <c r="Y67" s="152" t="s">
        <v>434</v>
      </c>
      <c r="Z67" s="188">
        <v>43677</v>
      </c>
      <c r="AA67" s="189">
        <v>43677</v>
      </c>
      <c r="AB67" s="150" t="s">
        <v>461</v>
      </c>
      <c r="AC67" s="146">
        <f t="shared" si="51"/>
        <v>0.66666666666666663</v>
      </c>
      <c r="AE67" s="43">
        <f t="shared" si="52"/>
        <v>0</v>
      </c>
      <c r="AF67" s="43">
        <f t="shared" si="53"/>
        <v>0</v>
      </c>
      <c r="AG67" s="43">
        <f t="shared" si="54"/>
        <v>0</v>
      </c>
      <c r="AH67" s="43">
        <f t="shared" si="55"/>
        <v>0</v>
      </c>
      <c r="AI67" s="43">
        <f t="shared" si="56"/>
        <v>0</v>
      </c>
      <c r="AJ67" s="43">
        <f t="shared" si="57"/>
        <v>0</v>
      </c>
      <c r="AK67" s="43">
        <f t="shared" si="58"/>
        <v>1</v>
      </c>
      <c r="AL67" s="43">
        <f t="shared" si="59"/>
        <v>0</v>
      </c>
      <c r="AM67" s="43">
        <f t="shared" si="60"/>
        <v>0</v>
      </c>
      <c r="AN67" s="43">
        <f t="shared" si="61"/>
        <v>0</v>
      </c>
      <c r="AO67" s="43">
        <f t="shared" si="62"/>
        <v>0</v>
      </c>
      <c r="AP67" s="43">
        <f t="shared" si="63"/>
        <v>0</v>
      </c>
      <c r="AR67" s="43">
        <f t="shared" si="64"/>
        <v>0</v>
      </c>
      <c r="AS67" s="43">
        <f t="shared" si="65"/>
        <v>0</v>
      </c>
      <c r="AT67" s="43">
        <f t="shared" si="66"/>
        <v>0</v>
      </c>
      <c r="AU67" s="43">
        <f t="shared" si="67"/>
        <v>0</v>
      </c>
      <c r="AV67" s="43">
        <f t="shared" si="68"/>
        <v>0</v>
      </c>
      <c r="AW67" s="43">
        <f t="shared" si="69"/>
        <v>0</v>
      </c>
      <c r="AX67" s="43">
        <f t="shared" si="70"/>
        <v>0.66666666666666663</v>
      </c>
      <c r="AY67" s="43">
        <f t="shared" si="71"/>
        <v>0</v>
      </c>
      <c r="AZ67" s="43">
        <f t="shared" si="72"/>
        <v>0</v>
      </c>
      <c r="BA67" s="43">
        <f t="shared" si="73"/>
        <v>0</v>
      </c>
      <c r="BB67" s="43">
        <f t="shared" si="74"/>
        <v>0</v>
      </c>
      <c r="BC67" s="43">
        <f t="shared" si="75"/>
        <v>0</v>
      </c>
      <c r="BD67" s="3">
        <f t="shared" si="76"/>
        <v>0.66666666666666663</v>
      </c>
    </row>
    <row r="68" spans="1:1025" ht="81" customHeight="1" x14ac:dyDescent="0.25">
      <c r="A68" s="97">
        <f t="shared" si="38"/>
        <v>56</v>
      </c>
      <c r="B68" s="98"/>
      <c r="C68" s="112" t="s">
        <v>5</v>
      </c>
      <c r="D68" s="106" t="s">
        <v>127</v>
      </c>
      <c r="E68" s="117" t="s">
        <v>142</v>
      </c>
      <c r="F68" s="106" t="s">
        <v>118</v>
      </c>
      <c r="G68" s="106" t="s">
        <v>294</v>
      </c>
      <c r="H68" s="97" t="s">
        <v>11</v>
      </c>
      <c r="I68" s="114" t="s">
        <v>287</v>
      </c>
      <c r="J68" s="115" t="str">
        <f t="shared" si="39"/>
        <v>Participar en el 100% de los comités de contratación0</v>
      </c>
      <c r="K68" s="115" t="str">
        <f t="shared" si="40"/>
        <v>Participar en el 100% de los comités de contratación0</v>
      </c>
      <c r="L68" s="115" t="str">
        <f t="shared" si="41"/>
        <v>Participar en el 100% de los comités de contratación0</v>
      </c>
      <c r="M68" s="115" t="str">
        <f t="shared" si="42"/>
        <v>Participar en el 100% de los comités de contratación0</v>
      </c>
      <c r="N68" s="115" t="str">
        <f t="shared" si="43"/>
        <v>Participar en el 100% de los comités de contratación0</v>
      </c>
      <c r="O68" s="115" t="str">
        <f t="shared" si="44"/>
        <v>Participar en el 100% de los comités de contratación0</v>
      </c>
      <c r="P68" s="115" t="str">
        <f t="shared" si="45"/>
        <v>Participar en el 100% de los comités de contratación0</v>
      </c>
      <c r="Q68" s="115" t="str">
        <f t="shared" si="46"/>
        <v>Participar en el 100% de los comités de contratación1</v>
      </c>
      <c r="R68" s="115" t="str">
        <f t="shared" si="47"/>
        <v>Participar en el 100% de los comités de contratación0</v>
      </c>
      <c r="S68" s="115" t="str">
        <f t="shared" si="48"/>
        <v>Participar en el 100% de los comités de contratación0</v>
      </c>
      <c r="T68" s="115" t="str">
        <f t="shared" si="49"/>
        <v>Participar en el 100% de los comités de contratación0</v>
      </c>
      <c r="U68" s="115" t="str">
        <f t="shared" si="50"/>
        <v>Participar en el 100% de los comités de contratación0</v>
      </c>
      <c r="V68" s="116">
        <v>4</v>
      </c>
      <c r="W68" s="116">
        <v>2</v>
      </c>
      <c r="X68" s="100" t="s">
        <v>272</v>
      </c>
      <c r="Y68" s="117" t="s">
        <v>434</v>
      </c>
      <c r="Z68" s="184">
        <v>43707</v>
      </c>
      <c r="AA68" s="185">
        <v>43707</v>
      </c>
      <c r="AB68" s="150" t="s">
        <v>436</v>
      </c>
      <c r="AC68" s="101">
        <f t="shared" si="51"/>
        <v>0.5</v>
      </c>
      <c r="AE68" s="43">
        <f t="shared" si="52"/>
        <v>0</v>
      </c>
      <c r="AF68" s="43">
        <f t="shared" si="53"/>
        <v>0</v>
      </c>
      <c r="AG68" s="43">
        <f t="shared" si="54"/>
        <v>0</v>
      </c>
      <c r="AH68" s="43">
        <f t="shared" si="55"/>
        <v>0</v>
      </c>
      <c r="AI68" s="43">
        <f t="shared" si="56"/>
        <v>0</v>
      </c>
      <c r="AJ68" s="43">
        <f t="shared" si="57"/>
        <v>0</v>
      </c>
      <c r="AK68" s="43">
        <f t="shared" si="58"/>
        <v>0</v>
      </c>
      <c r="AL68" s="43">
        <f t="shared" si="59"/>
        <v>1</v>
      </c>
      <c r="AM68" s="43">
        <f t="shared" si="60"/>
        <v>0</v>
      </c>
      <c r="AN68" s="43">
        <f t="shared" si="61"/>
        <v>0</v>
      </c>
      <c r="AO68" s="43">
        <f t="shared" si="62"/>
        <v>0</v>
      </c>
      <c r="AP68" s="43">
        <f t="shared" si="63"/>
        <v>0</v>
      </c>
      <c r="AR68" s="43">
        <f t="shared" si="64"/>
        <v>0</v>
      </c>
      <c r="AS68" s="43">
        <f t="shared" si="65"/>
        <v>0</v>
      </c>
      <c r="AT68" s="43">
        <f t="shared" si="66"/>
        <v>0</v>
      </c>
      <c r="AU68" s="43">
        <f t="shared" si="67"/>
        <v>0</v>
      </c>
      <c r="AV68" s="43">
        <f t="shared" si="68"/>
        <v>0</v>
      </c>
      <c r="AW68" s="43">
        <f t="shared" si="69"/>
        <v>0</v>
      </c>
      <c r="AX68" s="43">
        <f t="shared" si="70"/>
        <v>0</v>
      </c>
      <c r="AY68" s="43">
        <f t="shared" si="71"/>
        <v>0.5</v>
      </c>
      <c r="AZ68" s="43">
        <f t="shared" si="72"/>
        <v>0</v>
      </c>
      <c r="BA68" s="43">
        <f t="shared" si="73"/>
        <v>0</v>
      </c>
      <c r="BB68" s="43">
        <f t="shared" si="74"/>
        <v>0</v>
      </c>
      <c r="BC68" s="43">
        <f t="shared" si="75"/>
        <v>0</v>
      </c>
      <c r="BD68" s="3">
        <f t="shared" si="76"/>
        <v>0.5</v>
      </c>
    </row>
    <row r="69" spans="1:1025" ht="81" customHeight="1" x14ac:dyDescent="0.25">
      <c r="A69" s="97">
        <f t="shared" si="38"/>
        <v>57</v>
      </c>
      <c r="B69" s="98"/>
      <c r="C69" s="112" t="s">
        <v>5</v>
      </c>
      <c r="D69" s="106" t="s">
        <v>127</v>
      </c>
      <c r="E69" s="117" t="s">
        <v>142</v>
      </c>
      <c r="F69" s="106" t="s">
        <v>118</v>
      </c>
      <c r="G69" s="106" t="s">
        <v>295</v>
      </c>
      <c r="H69" s="97" t="s">
        <v>11</v>
      </c>
      <c r="I69" s="114" t="s">
        <v>287</v>
      </c>
      <c r="J69" s="115" t="str">
        <f t="shared" ref="J69:J104" si="78">+$D69&amp;AE69</f>
        <v>Participar en el 100% de los comités de contratación0</v>
      </c>
      <c r="K69" s="115" t="str">
        <f t="shared" ref="K69:K104" si="79">+$D69&amp;AF69</f>
        <v>Participar en el 100% de los comités de contratación0</v>
      </c>
      <c r="L69" s="115" t="str">
        <f t="shared" ref="L69:L104" si="80">+$D69&amp;AG69</f>
        <v>Participar en el 100% de los comités de contratación0</v>
      </c>
      <c r="M69" s="115" t="str">
        <f t="shared" ref="M69:M104" si="81">+$D69&amp;AH69</f>
        <v>Participar en el 100% de los comités de contratación0</v>
      </c>
      <c r="N69" s="115" t="str">
        <f t="shared" ref="N69:N104" si="82">+$D69&amp;AI69</f>
        <v>Participar en el 100% de los comités de contratación0</v>
      </c>
      <c r="O69" s="115" t="str">
        <f t="shared" ref="O69:O104" si="83">+$D69&amp;AJ69</f>
        <v>Participar en el 100% de los comités de contratación0</v>
      </c>
      <c r="P69" s="115" t="str">
        <f t="shared" ref="P69:P104" si="84">+$D69&amp;AK69</f>
        <v>Participar en el 100% de los comités de contratación0</v>
      </c>
      <c r="Q69" s="115" t="str">
        <f t="shared" ref="Q69:Q104" si="85">+$D69&amp;AL69</f>
        <v>Participar en el 100% de los comités de contratación0</v>
      </c>
      <c r="R69" s="115" t="str">
        <f t="shared" ref="R69:R104" si="86">+$D69&amp;AM69</f>
        <v>Participar en el 100% de los comités de contratación1</v>
      </c>
      <c r="S69" s="115" t="str">
        <f t="shared" ref="S69:S104" si="87">+$D69&amp;AN69</f>
        <v>Participar en el 100% de los comités de contratación0</v>
      </c>
      <c r="T69" s="115" t="str">
        <f t="shared" ref="T69:T104" si="88">+$D69&amp;AO69</f>
        <v>Participar en el 100% de los comités de contratación0</v>
      </c>
      <c r="U69" s="115" t="str">
        <f t="shared" ref="U69:U104" si="89">+$D69&amp;AP69</f>
        <v>Participar en el 100% de los comités de contratación0</v>
      </c>
      <c r="V69" s="116">
        <v>5</v>
      </c>
      <c r="W69" s="116">
        <v>5</v>
      </c>
      <c r="X69" s="100" t="s">
        <v>272</v>
      </c>
      <c r="Y69" s="117" t="s">
        <v>434</v>
      </c>
      <c r="Z69" s="184">
        <v>43738</v>
      </c>
      <c r="AA69" s="185">
        <v>43738</v>
      </c>
      <c r="AB69" s="109" t="s">
        <v>462</v>
      </c>
      <c r="AC69" s="101">
        <f t="shared" ref="AC69:AC104" si="90">+IF(OR(AA69="",W69=""),"",IFERROR(W69/V69,""))</f>
        <v>1</v>
      </c>
      <c r="AE69" s="43">
        <f t="shared" ref="AE69:AE104" si="91">+IF(OR(V69="",V69=0,Z69=""),"",IF(ABS(Z69)&lt;ABS($AE$12),1,0))</f>
        <v>0</v>
      </c>
      <c r="AF69" s="43">
        <f t="shared" ref="AF69:AF104" si="92">+IF(OR(V69="",V69=0,Z69=""),"",IF(AND(ABS(Z69)&lt;ABS($AF$12),ABS(Z69)&gt;=ABS($AE$12)),1,0))</f>
        <v>0</v>
      </c>
      <c r="AG69" s="43">
        <f t="shared" ref="AG69:AG104" si="93">+IF(OR(V69="",V69=0,Z69=""),"",IF(AND(ABS(Z69)&lt;ABS($AG$12),ABS(Z69)&gt;=ABS($AF$12)),1,0))</f>
        <v>0</v>
      </c>
      <c r="AH69" s="43">
        <f t="shared" ref="AH69:AH104" si="94">+IF(OR(V69="",V69=0,Z69=""),"",IF(AND(ABS(Z69)&lt;ABS($AH$12),ABS(Z69)&gt;=ABS($AG$12)),1,0))</f>
        <v>0</v>
      </c>
      <c r="AI69" s="43">
        <f t="shared" ref="AI69:AI104" si="95">+IF(OR(V69="",V69=0,Z69=""),"",IF(AND(ABS(Z69)&lt;ABS($AI$12),ABS(Z69)&gt;=ABS($AH$12)),1,0))</f>
        <v>0</v>
      </c>
      <c r="AJ69" s="43">
        <f t="shared" ref="AJ69:AJ104" si="96">+IF(OR(V69="",V69=0,Z69=""),"",IF(AND(ABS(Z69)&lt;ABS($AJ$12),ABS(Z69)&gt;=ABS($AI$12)),1,0))</f>
        <v>0</v>
      </c>
      <c r="AK69" s="43">
        <f t="shared" ref="AK69:AK104" si="97">+IF(OR(V69="",V69=0,Z69=""),"",IF(AND(ABS(Z69)&lt;ABS($AK$12),ABS(Z69)&gt;=ABS($AJ$12)),1,0))</f>
        <v>0</v>
      </c>
      <c r="AL69" s="43">
        <f t="shared" ref="AL69:AL104" si="98">+IF(OR(V69="",V69=0,Z69=""),"",IF(AND(ABS(Z69)&lt;ABS($AL$12),ABS(Z69)&gt;=ABS($AK$12)),1,0))</f>
        <v>0</v>
      </c>
      <c r="AM69" s="43">
        <f t="shared" ref="AM69:AM104" si="99">+IF(OR(V69="",V69=0,Z69=""),"",IF(AND(ABS(Z69)&lt;ABS($AM$12),ABS(Z69)&gt;=ABS($AL$12)),1,0))</f>
        <v>1</v>
      </c>
      <c r="AN69" s="43">
        <f t="shared" ref="AN69:AN104" si="100">+IF(OR(V69="",V69=0,Z69=""),"",IF(AND(ABS(Z69)&lt;ABS($AN$12),ABS(Z69)&gt;=ABS($AM$12)),1,0))</f>
        <v>0</v>
      </c>
      <c r="AO69" s="43">
        <f t="shared" ref="AO69:AO104" si="101">+IF(OR(V69="",V69=0,Z69=""),"",IF(AND(ABS(Z69)&lt;ABS($AO$12),ABS(Z69)&gt;=ABS($AN$12)),1,0))</f>
        <v>0</v>
      </c>
      <c r="AP69" s="43">
        <f t="shared" ref="AP69:AP104" si="102">+IF(OR(V69="",V69=0,Z69=""),"",IF(AND(ABS(Z69)&lt;ABS($AP$12),ABS(Z69)&gt;=ABS($AO$12)),1,0))</f>
        <v>0</v>
      </c>
      <c r="AR69" s="43">
        <f t="shared" ref="AR69:AR104" si="103">+IF(OR(AA69="",W69=""),"",IF(ABS(AA69)&lt;ABS($AR$12),1*AC69,0))</f>
        <v>0</v>
      </c>
      <c r="AS69" s="43">
        <f t="shared" ref="AS69:AS104" si="104">+IF(OR($AA69="",$W69=""),"",IF(AND(ABS($AA69)&lt;ABS($AS$12),ABS($AA69)&gt;=ABS($AR$12)),1*$AC69,0))</f>
        <v>0</v>
      </c>
      <c r="AT69" s="43">
        <f t="shared" ref="AT69:AT104" si="105">+IF(OR($AA69="",$W69=""),"",IF(AND(ABS($AA69)&lt;ABS($AT$12),ABS($AA69)&gt;=ABS($AS$12)),1*$AC69,0))</f>
        <v>0</v>
      </c>
      <c r="AU69" s="43">
        <f t="shared" ref="AU69:AU104" si="106">+IF(OR($AA69="",$W69=""),"",IF(AND(ABS($AA69)&lt;ABS($AU$12),ABS($AA69)&gt;=ABS($AT$12)),1*$AC69,0))</f>
        <v>0</v>
      </c>
      <c r="AV69" s="43">
        <f t="shared" ref="AV69:AV104" si="107">+IF(OR($AA69="",$W69=""),"",IF(AND(ABS($AA69)&lt;ABS($AV$12),ABS($AA69)&gt;=ABS($AU$12)),1*$AC69,0))</f>
        <v>0</v>
      </c>
      <c r="AW69" s="43">
        <f t="shared" ref="AW69:AW104" si="108">+IF(OR($AA69="",$W69=""),"",IF(AND(ABS($AA69)&lt;ABS($AW$12),ABS($AA69)&gt;=ABS($AV$12)),1*$AC69,0))</f>
        <v>0</v>
      </c>
      <c r="AX69" s="43">
        <f t="shared" ref="AX69:AX104" si="109">+IF(OR($AA69="",$W69=""),"",IF(AND(ABS($AA69)&lt;ABS($AX$12),ABS($AA69)&gt;=ABS($AW$12)),1*$AC69,0))</f>
        <v>0</v>
      </c>
      <c r="AY69" s="43">
        <f t="shared" ref="AY69:AY104" si="110">+IF(OR($AA69="",$W69=""),"",IF(AND(ABS($AA69)&lt;ABS($AY$12),ABS($AA69)&gt;=ABS($AX$12)),1*$AC69,0))</f>
        <v>0</v>
      </c>
      <c r="AZ69" s="43">
        <f t="shared" ref="AZ69:AZ104" si="111">+IF(OR($AA69="",$W69=""),"",IF(AND(ABS($AA69)&lt;ABS($AZ$12),ABS($AA69)&gt;=ABS($AY$12)),1*$AC69,0))</f>
        <v>1</v>
      </c>
      <c r="BA69" s="43">
        <f t="shared" ref="BA69:BA104" si="112">+IF(OR($AA69="",$W69=""),"",IF(AND(ABS($AA69)&lt;ABS($BA$12),ABS($AA69)&gt;=ABS($AZ$12)),1*$AC69,0))</f>
        <v>0</v>
      </c>
      <c r="BB69" s="43">
        <f t="shared" ref="BB69:BB104" si="113">+IF(OR($AA69="",$W69=""),"",IF(AND(ABS($AA69)&lt;ABS($BB$12),ABS($AA69)&gt;=ABS($BA$12)),1*$AC69,0))</f>
        <v>0</v>
      </c>
      <c r="BC69" s="43">
        <f t="shared" ref="BC69:BC104" si="114">+IF(OR($AA69="",$W69=""),"",IF(AND(ABS($AA69)&lt;ABS($BC$12),ABS($AA69)&gt;=ABS($BB$12)),1*$AC69,0))</f>
        <v>0</v>
      </c>
      <c r="BD69" s="3">
        <f t="shared" ref="BD69:BD104" si="115">+SUM(AR69:BC69)</f>
        <v>1</v>
      </c>
    </row>
    <row r="70" spans="1:1025" ht="81" customHeight="1" x14ac:dyDescent="0.25">
      <c r="A70" s="97">
        <f t="shared" si="38"/>
        <v>58</v>
      </c>
      <c r="B70" s="98"/>
      <c r="C70" s="112" t="s">
        <v>5</v>
      </c>
      <c r="D70" s="106" t="s">
        <v>127</v>
      </c>
      <c r="E70" s="117" t="s">
        <v>142</v>
      </c>
      <c r="F70" s="106" t="s">
        <v>118</v>
      </c>
      <c r="G70" s="106" t="s">
        <v>296</v>
      </c>
      <c r="H70" s="97" t="s">
        <v>11</v>
      </c>
      <c r="I70" s="114" t="s">
        <v>287</v>
      </c>
      <c r="J70" s="115" t="str">
        <f t="shared" si="78"/>
        <v>Participar en el 100% de los comités de contratación0</v>
      </c>
      <c r="K70" s="115" t="str">
        <f t="shared" si="79"/>
        <v>Participar en el 100% de los comités de contratación0</v>
      </c>
      <c r="L70" s="115" t="str">
        <f t="shared" si="80"/>
        <v>Participar en el 100% de los comités de contratación0</v>
      </c>
      <c r="M70" s="115" t="str">
        <f t="shared" si="81"/>
        <v>Participar en el 100% de los comités de contratación0</v>
      </c>
      <c r="N70" s="115" t="str">
        <f t="shared" si="82"/>
        <v>Participar en el 100% de los comités de contratación0</v>
      </c>
      <c r="O70" s="115" t="str">
        <f t="shared" si="83"/>
        <v>Participar en el 100% de los comités de contratación0</v>
      </c>
      <c r="P70" s="115" t="str">
        <f t="shared" si="84"/>
        <v>Participar en el 100% de los comités de contratación0</v>
      </c>
      <c r="Q70" s="115" t="str">
        <f t="shared" si="85"/>
        <v>Participar en el 100% de los comités de contratación0</v>
      </c>
      <c r="R70" s="115" t="str">
        <f t="shared" si="86"/>
        <v>Participar en el 100% de los comités de contratación0</v>
      </c>
      <c r="S70" s="115" t="str">
        <f t="shared" si="87"/>
        <v>Participar en el 100% de los comités de contratación1</v>
      </c>
      <c r="T70" s="115" t="str">
        <f t="shared" si="88"/>
        <v>Participar en el 100% de los comités de contratación0</v>
      </c>
      <c r="U70" s="115" t="str">
        <f t="shared" si="89"/>
        <v>Participar en el 100% de los comités de contratación0</v>
      </c>
      <c r="V70" s="116">
        <v>10</v>
      </c>
      <c r="W70" s="116">
        <v>10</v>
      </c>
      <c r="X70" s="100" t="s">
        <v>272</v>
      </c>
      <c r="Y70" s="117" t="s">
        <v>434</v>
      </c>
      <c r="Z70" s="184">
        <v>43769</v>
      </c>
      <c r="AA70" s="185">
        <v>43769</v>
      </c>
      <c r="AB70" s="29" t="s">
        <v>471</v>
      </c>
      <c r="AC70" s="101">
        <f t="shared" si="90"/>
        <v>1</v>
      </c>
      <c r="AE70" s="43">
        <f t="shared" si="91"/>
        <v>0</v>
      </c>
      <c r="AF70" s="43">
        <f t="shared" si="92"/>
        <v>0</v>
      </c>
      <c r="AG70" s="43">
        <f t="shared" si="93"/>
        <v>0</v>
      </c>
      <c r="AH70" s="43">
        <f t="shared" si="94"/>
        <v>0</v>
      </c>
      <c r="AI70" s="43">
        <f t="shared" si="95"/>
        <v>0</v>
      </c>
      <c r="AJ70" s="43">
        <f t="shared" si="96"/>
        <v>0</v>
      </c>
      <c r="AK70" s="43">
        <f t="shared" si="97"/>
        <v>0</v>
      </c>
      <c r="AL70" s="43">
        <f t="shared" si="98"/>
        <v>0</v>
      </c>
      <c r="AM70" s="43">
        <f t="shared" si="99"/>
        <v>0</v>
      </c>
      <c r="AN70" s="43">
        <f t="shared" si="100"/>
        <v>1</v>
      </c>
      <c r="AO70" s="43">
        <f t="shared" si="101"/>
        <v>0</v>
      </c>
      <c r="AP70" s="43">
        <f t="shared" si="102"/>
        <v>0</v>
      </c>
      <c r="AR70" s="43">
        <f t="shared" si="103"/>
        <v>0</v>
      </c>
      <c r="AS70" s="43">
        <f t="shared" si="104"/>
        <v>0</v>
      </c>
      <c r="AT70" s="43">
        <f t="shared" si="105"/>
        <v>0</v>
      </c>
      <c r="AU70" s="43">
        <f t="shared" si="106"/>
        <v>0</v>
      </c>
      <c r="AV70" s="43">
        <f t="shared" si="107"/>
        <v>0</v>
      </c>
      <c r="AW70" s="43">
        <f t="shared" si="108"/>
        <v>0</v>
      </c>
      <c r="AX70" s="43">
        <f t="shared" si="109"/>
        <v>0</v>
      </c>
      <c r="AY70" s="43">
        <f t="shared" si="110"/>
        <v>0</v>
      </c>
      <c r="AZ70" s="43">
        <f t="shared" si="111"/>
        <v>0</v>
      </c>
      <c r="BA70" s="43">
        <f t="shared" si="112"/>
        <v>1</v>
      </c>
      <c r="BB70" s="43">
        <f t="shared" si="113"/>
        <v>0</v>
      </c>
      <c r="BC70" s="43">
        <f t="shared" si="114"/>
        <v>0</v>
      </c>
      <c r="BD70" s="3">
        <f t="shared" si="115"/>
        <v>1</v>
      </c>
    </row>
    <row r="71" spans="1:1025" ht="81" customHeight="1" x14ac:dyDescent="0.25">
      <c r="A71" s="97">
        <f t="shared" si="38"/>
        <v>59</v>
      </c>
      <c r="B71" s="98"/>
      <c r="C71" s="112" t="s">
        <v>5</v>
      </c>
      <c r="D71" s="106" t="s">
        <v>127</v>
      </c>
      <c r="E71" s="117" t="s">
        <v>142</v>
      </c>
      <c r="F71" s="106" t="s">
        <v>118</v>
      </c>
      <c r="G71" s="106" t="s">
        <v>297</v>
      </c>
      <c r="H71" s="97" t="s">
        <v>11</v>
      </c>
      <c r="I71" s="114" t="s">
        <v>287</v>
      </c>
      <c r="J71" s="115" t="str">
        <f t="shared" si="78"/>
        <v>Participar en el 100% de los comités de contratación0</v>
      </c>
      <c r="K71" s="115" t="str">
        <f t="shared" si="79"/>
        <v>Participar en el 100% de los comités de contratación0</v>
      </c>
      <c r="L71" s="115" t="str">
        <f t="shared" si="80"/>
        <v>Participar en el 100% de los comités de contratación0</v>
      </c>
      <c r="M71" s="115" t="str">
        <f t="shared" si="81"/>
        <v>Participar en el 100% de los comités de contratación0</v>
      </c>
      <c r="N71" s="115" t="str">
        <f t="shared" si="82"/>
        <v>Participar en el 100% de los comités de contratación0</v>
      </c>
      <c r="O71" s="115" t="str">
        <f t="shared" si="83"/>
        <v>Participar en el 100% de los comités de contratación0</v>
      </c>
      <c r="P71" s="115" t="str">
        <f t="shared" si="84"/>
        <v>Participar en el 100% de los comités de contratación0</v>
      </c>
      <c r="Q71" s="115" t="str">
        <f t="shared" si="85"/>
        <v>Participar en el 100% de los comités de contratación0</v>
      </c>
      <c r="R71" s="115" t="str">
        <f t="shared" si="86"/>
        <v>Participar en el 100% de los comités de contratación0</v>
      </c>
      <c r="S71" s="115" t="str">
        <f t="shared" si="87"/>
        <v>Participar en el 100% de los comités de contratación0</v>
      </c>
      <c r="T71" s="115" t="str">
        <f t="shared" si="88"/>
        <v>Participar en el 100% de los comités de contratación1</v>
      </c>
      <c r="U71" s="115" t="str">
        <f t="shared" si="89"/>
        <v>Participar en el 100% de los comités de contratación0</v>
      </c>
      <c r="V71" s="116">
        <v>9</v>
      </c>
      <c r="W71" s="116">
        <v>9</v>
      </c>
      <c r="X71" s="100" t="s">
        <v>272</v>
      </c>
      <c r="Y71" s="117" t="s">
        <v>434</v>
      </c>
      <c r="Z71" s="184">
        <v>43798</v>
      </c>
      <c r="AA71" s="185">
        <v>43798</v>
      </c>
      <c r="AB71" s="29" t="s">
        <v>472</v>
      </c>
      <c r="AC71" s="101">
        <f t="shared" si="90"/>
        <v>1</v>
      </c>
      <c r="AE71" s="43">
        <f t="shared" si="91"/>
        <v>0</v>
      </c>
      <c r="AF71" s="43">
        <f t="shared" si="92"/>
        <v>0</v>
      </c>
      <c r="AG71" s="43">
        <f t="shared" si="93"/>
        <v>0</v>
      </c>
      <c r="AH71" s="43">
        <f t="shared" si="94"/>
        <v>0</v>
      </c>
      <c r="AI71" s="43">
        <f t="shared" si="95"/>
        <v>0</v>
      </c>
      <c r="AJ71" s="43">
        <f t="shared" si="96"/>
        <v>0</v>
      </c>
      <c r="AK71" s="43">
        <f t="shared" si="97"/>
        <v>0</v>
      </c>
      <c r="AL71" s="43">
        <f t="shared" si="98"/>
        <v>0</v>
      </c>
      <c r="AM71" s="43">
        <f t="shared" si="99"/>
        <v>0</v>
      </c>
      <c r="AN71" s="43">
        <f t="shared" si="100"/>
        <v>0</v>
      </c>
      <c r="AO71" s="43">
        <f t="shared" si="101"/>
        <v>1</v>
      </c>
      <c r="AP71" s="43">
        <f t="shared" si="102"/>
        <v>0</v>
      </c>
      <c r="AR71" s="43">
        <f t="shared" si="103"/>
        <v>0</v>
      </c>
      <c r="AS71" s="43">
        <f t="shared" si="104"/>
        <v>0</v>
      </c>
      <c r="AT71" s="43">
        <f t="shared" si="105"/>
        <v>0</v>
      </c>
      <c r="AU71" s="43">
        <f t="shared" si="106"/>
        <v>0</v>
      </c>
      <c r="AV71" s="43">
        <f t="shared" si="107"/>
        <v>0</v>
      </c>
      <c r="AW71" s="43">
        <f t="shared" si="108"/>
        <v>0</v>
      </c>
      <c r="AX71" s="43">
        <f t="shared" si="109"/>
        <v>0</v>
      </c>
      <c r="AY71" s="43">
        <f t="shared" si="110"/>
        <v>0</v>
      </c>
      <c r="AZ71" s="43">
        <f t="shared" si="111"/>
        <v>0</v>
      </c>
      <c r="BA71" s="43">
        <f t="shared" si="112"/>
        <v>0</v>
      </c>
      <c r="BB71" s="43">
        <f t="shared" si="113"/>
        <v>1</v>
      </c>
      <c r="BC71" s="43">
        <f t="shared" si="114"/>
        <v>0</v>
      </c>
      <c r="BD71" s="3">
        <f t="shared" si="115"/>
        <v>1</v>
      </c>
    </row>
    <row r="72" spans="1:1025" ht="81" customHeight="1" x14ac:dyDescent="0.25">
      <c r="A72" s="97">
        <f t="shared" si="38"/>
        <v>60</v>
      </c>
      <c r="B72" s="98"/>
      <c r="C72" s="112" t="s">
        <v>5</v>
      </c>
      <c r="D72" s="106" t="s">
        <v>127</v>
      </c>
      <c r="E72" s="117" t="s">
        <v>142</v>
      </c>
      <c r="F72" s="106" t="s">
        <v>118</v>
      </c>
      <c r="G72" s="106" t="s">
        <v>298</v>
      </c>
      <c r="H72" s="97" t="s">
        <v>11</v>
      </c>
      <c r="I72" s="114" t="s">
        <v>287</v>
      </c>
      <c r="J72" s="115" t="str">
        <f t="shared" si="78"/>
        <v>Participar en el 100% de los comités de contratación0</v>
      </c>
      <c r="K72" s="115" t="str">
        <f t="shared" si="79"/>
        <v>Participar en el 100% de los comités de contratación0</v>
      </c>
      <c r="L72" s="115" t="str">
        <f t="shared" si="80"/>
        <v>Participar en el 100% de los comités de contratación0</v>
      </c>
      <c r="M72" s="115" t="str">
        <f t="shared" si="81"/>
        <v>Participar en el 100% de los comités de contratación0</v>
      </c>
      <c r="N72" s="115" t="str">
        <f t="shared" si="82"/>
        <v>Participar en el 100% de los comités de contratación0</v>
      </c>
      <c r="O72" s="115" t="str">
        <f t="shared" si="83"/>
        <v>Participar en el 100% de los comités de contratación0</v>
      </c>
      <c r="P72" s="115" t="str">
        <f t="shared" si="84"/>
        <v>Participar en el 100% de los comités de contratación0</v>
      </c>
      <c r="Q72" s="115" t="str">
        <f t="shared" si="85"/>
        <v>Participar en el 100% de los comités de contratación0</v>
      </c>
      <c r="R72" s="115" t="str">
        <f t="shared" si="86"/>
        <v>Participar en el 100% de los comités de contratación0</v>
      </c>
      <c r="S72" s="115" t="str">
        <f t="shared" si="87"/>
        <v>Participar en el 100% de los comités de contratación0</v>
      </c>
      <c r="T72" s="115" t="str">
        <f t="shared" si="88"/>
        <v>Participar en el 100% de los comités de contratación0</v>
      </c>
      <c r="U72" s="115" t="str">
        <f t="shared" si="89"/>
        <v>Participar en el 100% de los comités de contratación1</v>
      </c>
      <c r="V72" s="116">
        <v>6</v>
      </c>
      <c r="W72" s="116">
        <v>6</v>
      </c>
      <c r="X72" s="100" t="s">
        <v>272</v>
      </c>
      <c r="Y72" s="117" t="s">
        <v>434</v>
      </c>
      <c r="Z72" s="184">
        <v>43830</v>
      </c>
      <c r="AA72" s="185">
        <v>43818</v>
      </c>
      <c r="AB72" s="109" t="s">
        <v>489</v>
      </c>
      <c r="AC72" s="101">
        <f t="shared" si="90"/>
        <v>1</v>
      </c>
      <c r="AE72" s="43">
        <f t="shared" si="91"/>
        <v>0</v>
      </c>
      <c r="AF72" s="43">
        <f t="shared" si="92"/>
        <v>0</v>
      </c>
      <c r="AG72" s="43">
        <f t="shared" si="93"/>
        <v>0</v>
      </c>
      <c r="AH72" s="43">
        <f t="shared" si="94"/>
        <v>0</v>
      </c>
      <c r="AI72" s="43">
        <f t="shared" si="95"/>
        <v>0</v>
      </c>
      <c r="AJ72" s="43">
        <f t="shared" si="96"/>
        <v>0</v>
      </c>
      <c r="AK72" s="43">
        <f t="shared" si="97"/>
        <v>0</v>
      </c>
      <c r="AL72" s="43">
        <f t="shared" si="98"/>
        <v>0</v>
      </c>
      <c r="AM72" s="43">
        <f t="shared" si="99"/>
        <v>0</v>
      </c>
      <c r="AN72" s="43">
        <f t="shared" si="100"/>
        <v>0</v>
      </c>
      <c r="AO72" s="43">
        <f t="shared" si="101"/>
        <v>0</v>
      </c>
      <c r="AP72" s="43">
        <f t="shared" si="102"/>
        <v>1</v>
      </c>
      <c r="AR72" s="43">
        <f t="shared" si="103"/>
        <v>0</v>
      </c>
      <c r="AS72" s="43">
        <f t="shared" si="104"/>
        <v>0</v>
      </c>
      <c r="AT72" s="43">
        <f t="shared" si="105"/>
        <v>0</v>
      </c>
      <c r="AU72" s="43">
        <f t="shared" si="106"/>
        <v>0</v>
      </c>
      <c r="AV72" s="43">
        <f t="shared" si="107"/>
        <v>0</v>
      </c>
      <c r="AW72" s="43">
        <f t="shared" si="108"/>
        <v>0</v>
      </c>
      <c r="AX72" s="43">
        <f t="shared" si="109"/>
        <v>0</v>
      </c>
      <c r="AY72" s="43">
        <f t="shared" si="110"/>
        <v>0</v>
      </c>
      <c r="AZ72" s="43">
        <f t="shared" si="111"/>
        <v>0</v>
      </c>
      <c r="BA72" s="43">
        <f t="shared" si="112"/>
        <v>0</v>
      </c>
      <c r="BB72" s="43">
        <f t="shared" si="113"/>
        <v>0</v>
      </c>
      <c r="BC72" s="43">
        <f t="shared" si="114"/>
        <v>1</v>
      </c>
      <c r="BD72" s="3">
        <f t="shared" si="115"/>
        <v>1</v>
      </c>
    </row>
    <row r="73" spans="1:1025" ht="409.5" customHeight="1" x14ac:dyDescent="0.25">
      <c r="A73" s="125">
        <f t="shared" si="38"/>
        <v>61</v>
      </c>
      <c r="B73" s="98" t="e">
        <f>+#REF!+1</f>
        <v>#REF!</v>
      </c>
      <c r="C73" s="119" t="s">
        <v>7</v>
      </c>
      <c r="D73" s="132" t="s">
        <v>15</v>
      </c>
      <c r="E73" s="117" t="s">
        <v>119</v>
      </c>
      <c r="F73" s="117" t="s">
        <v>65</v>
      </c>
      <c r="G73" s="132" t="s">
        <v>191</v>
      </c>
      <c r="H73" s="120" t="s">
        <v>11</v>
      </c>
      <c r="I73" s="114" t="s">
        <v>77</v>
      </c>
      <c r="J73" s="115" t="str">
        <f t="shared" si="78"/>
        <v>Verificar el 100% de los planes de acción de los riesgos por proceso0</v>
      </c>
      <c r="K73" s="115" t="str">
        <f t="shared" si="79"/>
        <v>Verificar el 100% de los planes de acción de los riesgos por proceso1</v>
      </c>
      <c r="L73" s="115" t="str">
        <f t="shared" si="80"/>
        <v>Verificar el 100% de los planes de acción de los riesgos por proceso0</v>
      </c>
      <c r="M73" s="115" t="str">
        <f t="shared" si="81"/>
        <v>Verificar el 100% de los planes de acción de los riesgos por proceso0</v>
      </c>
      <c r="N73" s="115" t="str">
        <f t="shared" si="82"/>
        <v>Verificar el 100% de los planes de acción de los riesgos por proceso0</v>
      </c>
      <c r="O73" s="115" t="str">
        <f t="shared" si="83"/>
        <v>Verificar el 100% de los planes de acción de los riesgos por proceso0</v>
      </c>
      <c r="P73" s="115" t="str">
        <f t="shared" si="84"/>
        <v>Verificar el 100% de los planes de acción de los riesgos por proceso0</v>
      </c>
      <c r="Q73" s="115" t="str">
        <f t="shared" si="85"/>
        <v>Verificar el 100% de los planes de acción de los riesgos por proceso0</v>
      </c>
      <c r="R73" s="115" t="str">
        <f t="shared" si="86"/>
        <v>Verificar el 100% de los planes de acción de los riesgos por proceso0</v>
      </c>
      <c r="S73" s="115" t="str">
        <f t="shared" si="87"/>
        <v>Verificar el 100% de los planes de acción de los riesgos por proceso0</v>
      </c>
      <c r="T73" s="115" t="str">
        <f t="shared" si="88"/>
        <v>Verificar el 100% de los planes de acción de los riesgos por proceso0</v>
      </c>
      <c r="U73" s="127" t="str">
        <f t="shared" si="89"/>
        <v>Verificar el 100% de los planes de acción de los riesgos por proceso0</v>
      </c>
      <c r="V73" s="128">
        <v>1</v>
      </c>
      <c r="W73" s="128">
        <v>1</v>
      </c>
      <c r="X73" s="100" t="s">
        <v>266</v>
      </c>
      <c r="Y73" s="119" t="s">
        <v>66</v>
      </c>
      <c r="Z73" s="186">
        <v>43524</v>
      </c>
      <c r="AA73" s="187">
        <v>43515</v>
      </c>
      <c r="AB73" s="136" t="s">
        <v>375</v>
      </c>
      <c r="AC73" s="130">
        <f t="shared" si="90"/>
        <v>1</v>
      </c>
      <c r="AE73" s="43">
        <f t="shared" si="91"/>
        <v>0</v>
      </c>
      <c r="AF73" s="43">
        <f t="shared" si="92"/>
        <v>1</v>
      </c>
      <c r="AG73" s="43">
        <f t="shared" si="93"/>
        <v>0</v>
      </c>
      <c r="AH73" s="43">
        <f t="shared" si="94"/>
        <v>0</v>
      </c>
      <c r="AI73" s="43">
        <f t="shared" si="95"/>
        <v>0</v>
      </c>
      <c r="AJ73" s="43">
        <f t="shared" si="96"/>
        <v>0</v>
      </c>
      <c r="AK73" s="43">
        <f t="shared" si="97"/>
        <v>0</v>
      </c>
      <c r="AL73" s="43">
        <f t="shared" si="98"/>
        <v>0</v>
      </c>
      <c r="AM73" s="43">
        <f t="shared" si="99"/>
        <v>0</v>
      </c>
      <c r="AN73" s="43">
        <f t="shared" si="100"/>
        <v>0</v>
      </c>
      <c r="AO73" s="43">
        <f t="shared" si="101"/>
        <v>0</v>
      </c>
      <c r="AP73" s="43">
        <f t="shared" si="102"/>
        <v>0</v>
      </c>
      <c r="AR73" s="43">
        <f t="shared" si="103"/>
        <v>0</v>
      </c>
      <c r="AS73" s="43">
        <f t="shared" si="104"/>
        <v>1</v>
      </c>
      <c r="AT73" s="43">
        <f t="shared" si="105"/>
        <v>0</v>
      </c>
      <c r="AU73" s="43">
        <f t="shared" si="106"/>
        <v>0</v>
      </c>
      <c r="AV73" s="43">
        <f t="shared" si="107"/>
        <v>0</v>
      </c>
      <c r="AW73" s="43">
        <f t="shared" si="108"/>
        <v>0</v>
      </c>
      <c r="AX73" s="43">
        <f t="shared" si="109"/>
        <v>0</v>
      </c>
      <c r="AY73" s="43">
        <f t="shared" si="110"/>
        <v>0</v>
      </c>
      <c r="AZ73" s="43">
        <f t="shared" si="111"/>
        <v>0</v>
      </c>
      <c r="BA73" s="43">
        <f t="shared" si="112"/>
        <v>0</v>
      </c>
      <c r="BB73" s="43">
        <f t="shared" si="113"/>
        <v>0</v>
      </c>
      <c r="BC73" s="43">
        <f t="shared" si="114"/>
        <v>0</v>
      </c>
      <c r="BD73" s="3">
        <f t="shared" si="115"/>
        <v>1</v>
      </c>
    </row>
    <row r="74" spans="1:1025" ht="409.5" x14ac:dyDescent="0.25">
      <c r="A74" s="97">
        <f t="shared" si="38"/>
        <v>62</v>
      </c>
      <c r="B74" s="98">
        <f>+B65+1</f>
        <v>1</v>
      </c>
      <c r="C74" s="112" t="s">
        <v>7</v>
      </c>
      <c r="D74" s="117" t="s">
        <v>15</v>
      </c>
      <c r="E74" s="117" t="s">
        <v>119</v>
      </c>
      <c r="F74" s="117" t="s">
        <v>65</v>
      </c>
      <c r="G74" s="117" t="s">
        <v>192</v>
      </c>
      <c r="H74" s="118" t="s">
        <v>11</v>
      </c>
      <c r="I74" s="114" t="s">
        <v>77</v>
      </c>
      <c r="J74" s="115" t="str">
        <f t="shared" si="78"/>
        <v>Verificar el 100% de los planes de acción de los riesgos por proceso0</v>
      </c>
      <c r="K74" s="115" t="str">
        <f t="shared" si="79"/>
        <v>Verificar el 100% de los planes de acción de los riesgos por proceso0</v>
      </c>
      <c r="L74" s="115" t="str">
        <f t="shared" si="80"/>
        <v>Verificar el 100% de los planes de acción de los riesgos por proceso0</v>
      </c>
      <c r="M74" s="115" t="str">
        <f t="shared" si="81"/>
        <v>Verificar el 100% de los planes de acción de los riesgos por proceso0</v>
      </c>
      <c r="N74" s="115" t="str">
        <f t="shared" si="82"/>
        <v>Verificar el 100% de los planes de acción de los riesgos por proceso0</v>
      </c>
      <c r="O74" s="115" t="str">
        <f t="shared" si="83"/>
        <v>Verificar el 100% de los planes de acción de los riesgos por proceso1</v>
      </c>
      <c r="P74" s="115" t="str">
        <f t="shared" si="84"/>
        <v>Verificar el 100% de los planes de acción de los riesgos por proceso0</v>
      </c>
      <c r="Q74" s="115" t="str">
        <f t="shared" si="85"/>
        <v>Verificar el 100% de los planes de acción de los riesgos por proceso0</v>
      </c>
      <c r="R74" s="115" t="str">
        <f t="shared" si="86"/>
        <v>Verificar el 100% de los planes de acción de los riesgos por proceso0</v>
      </c>
      <c r="S74" s="115" t="str">
        <f t="shared" si="87"/>
        <v>Verificar el 100% de los planes de acción de los riesgos por proceso0</v>
      </c>
      <c r="T74" s="115" t="str">
        <f t="shared" si="88"/>
        <v>Verificar el 100% de los planes de acción de los riesgos por proceso0</v>
      </c>
      <c r="U74" s="115" t="str">
        <f t="shared" si="89"/>
        <v>Verificar el 100% de los planes de acción de los riesgos por proceso0</v>
      </c>
      <c r="V74" s="116">
        <v>1</v>
      </c>
      <c r="W74" s="116">
        <v>1</v>
      </c>
      <c r="X74" s="100" t="s">
        <v>266</v>
      </c>
      <c r="Y74" s="117" t="s">
        <v>66</v>
      </c>
      <c r="Z74" s="184">
        <v>43646</v>
      </c>
      <c r="AA74" s="185">
        <v>43644</v>
      </c>
      <c r="AB74" s="103" t="s">
        <v>417</v>
      </c>
      <c r="AC74" s="101">
        <f t="shared" si="90"/>
        <v>1</v>
      </c>
      <c r="AE74" s="43">
        <f t="shared" si="91"/>
        <v>0</v>
      </c>
      <c r="AF74" s="43">
        <f t="shared" si="92"/>
        <v>0</v>
      </c>
      <c r="AG74" s="43">
        <f t="shared" si="93"/>
        <v>0</v>
      </c>
      <c r="AH74" s="43">
        <f t="shared" si="94"/>
        <v>0</v>
      </c>
      <c r="AI74" s="43">
        <f t="shared" si="95"/>
        <v>0</v>
      </c>
      <c r="AJ74" s="43">
        <f t="shared" si="96"/>
        <v>1</v>
      </c>
      <c r="AK74" s="43">
        <f t="shared" si="97"/>
        <v>0</v>
      </c>
      <c r="AL74" s="43">
        <f t="shared" si="98"/>
        <v>0</v>
      </c>
      <c r="AM74" s="43">
        <f t="shared" si="99"/>
        <v>0</v>
      </c>
      <c r="AN74" s="43">
        <f t="shared" si="100"/>
        <v>0</v>
      </c>
      <c r="AO74" s="43">
        <f t="shared" si="101"/>
        <v>0</v>
      </c>
      <c r="AP74" s="43">
        <f t="shared" si="102"/>
        <v>0</v>
      </c>
      <c r="AR74" s="43">
        <f t="shared" si="103"/>
        <v>0</v>
      </c>
      <c r="AS74" s="43">
        <f t="shared" si="104"/>
        <v>0</v>
      </c>
      <c r="AT74" s="43">
        <f t="shared" si="105"/>
        <v>0</v>
      </c>
      <c r="AU74" s="43">
        <f t="shared" si="106"/>
        <v>0</v>
      </c>
      <c r="AV74" s="43">
        <f t="shared" si="107"/>
        <v>0</v>
      </c>
      <c r="AW74" s="43">
        <f t="shared" si="108"/>
        <v>1</v>
      </c>
      <c r="AX74" s="43">
        <f t="shared" si="109"/>
        <v>0</v>
      </c>
      <c r="AY74" s="43">
        <f t="shared" si="110"/>
        <v>0</v>
      </c>
      <c r="AZ74" s="43">
        <f t="shared" si="111"/>
        <v>0</v>
      </c>
      <c r="BA74" s="43">
        <f t="shared" si="112"/>
        <v>0</v>
      </c>
      <c r="BB74" s="43">
        <f t="shared" si="113"/>
        <v>0</v>
      </c>
      <c r="BC74" s="43">
        <f t="shared" si="114"/>
        <v>0</v>
      </c>
      <c r="BD74" s="3">
        <f t="shared" si="115"/>
        <v>1</v>
      </c>
    </row>
    <row r="75" spans="1:1025" ht="126.75" customHeight="1" x14ac:dyDescent="0.25">
      <c r="A75" s="140">
        <f t="shared" si="38"/>
        <v>63</v>
      </c>
      <c r="B75" s="98">
        <f>+B65+1</f>
        <v>1</v>
      </c>
      <c r="C75" s="141" t="s">
        <v>7</v>
      </c>
      <c r="D75" s="152" t="s">
        <v>15</v>
      </c>
      <c r="E75" s="117" t="s">
        <v>119</v>
      </c>
      <c r="F75" s="117" t="s">
        <v>65</v>
      </c>
      <c r="G75" s="152" t="s">
        <v>193</v>
      </c>
      <c r="H75" s="148" t="s">
        <v>11</v>
      </c>
      <c r="I75" s="114" t="s">
        <v>77</v>
      </c>
      <c r="J75" s="115" t="str">
        <f t="shared" si="78"/>
        <v>Verificar el 100% de los planes de acción de los riesgos por proceso0</v>
      </c>
      <c r="K75" s="115" t="str">
        <f t="shared" si="79"/>
        <v>Verificar el 100% de los planes de acción de los riesgos por proceso0</v>
      </c>
      <c r="L75" s="115" t="str">
        <f t="shared" si="80"/>
        <v>Verificar el 100% de los planes de acción de los riesgos por proceso0</v>
      </c>
      <c r="M75" s="115" t="str">
        <f t="shared" si="81"/>
        <v>Verificar el 100% de los planes de acción de los riesgos por proceso0</v>
      </c>
      <c r="N75" s="115" t="str">
        <f t="shared" si="82"/>
        <v>Verificar el 100% de los planes de acción de los riesgos por proceso0</v>
      </c>
      <c r="O75" s="115" t="str">
        <f t="shared" si="83"/>
        <v>Verificar el 100% de los planes de acción de los riesgos por proceso0</v>
      </c>
      <c r="P75" s="115" t="str">
        <f t="shared" si="84"/>
        <v>Verificar el 100% de los planes de acción de los riesgos por proceso0</v>
      </c>
      <c r="Q75" s="115" t="str">
        <f t="shared" si="85"/>
        <v>Verificar el 100% de los planes de acción de los riesgos por proceso0</v>
      </c>
      <c r="R75" s="115" t="str">
        <f t="shared" si="86"/>
        <v>Verificar el 100% de los planes de acción de los riesgos por proceso0</v>
      </c>
      <c r="S75" s="115" t="str">
        <f t="shared" si="87"/>
        <v>Verificar el 100% de los planes de acción de los riesgos por proceso0</v>
      </c>
      <c r="T75" s="115" t="str">
        <f t="shared" si="88"/>
        <v>Verificar el 100% de los planes de acción de los riesgos por proceso0</v>
      </c>
      <c r="U75" s="143" t="str">
        <f t="shared" si="89"/>
        <v>Verificar el 100% de los planes de acción de los riesgos por proceso1</v>
      </c>
      <c r="V75" s="144">
        <v>24</v>
      </c>
      <c r="W75" s="144">
        <v>24</v>
      </c>
      <c r="X75" s="100" t="s">
        <v>266</v>
      </c>
      <c r="Y75" s="141" t="s">
        <v>66</v>
      </c>
      <c r="Z75" s="188">
        <v>43814</v>
      </c>
      <c r="AA75" s="189">
        <v>43802</v>
      </c>
      <c r="AB75" s="151" t="s">
        <v>473</v>
      </c>
      <c r="AC75" s="146">
        <f t="shared" si="90"/>
        <v>1</v>
      </c>
      <c r="AE75" s="43">
        <f t="shared" si="91"/>
        <v>0</v>
      </c>
      <c r="AF75" s="43">
        <f t="shared" si="92"/>
        <v>0</v>
      </c>
      <c r="AG75" s="43">
        <f t="shared" si="93"/>
        <v>0</v>
      </c>
      <c r="AH75" s="43">
        <f t="shared" si="94"/>
        <v>0</v>
      </c>
      <c r="AI75" s="43">
        <f t="shared" si="95"/>
        <v>0</v>
      </c>
      <c r="AJ75" s="43">
        <f t="shared" si="96"/>
        <v>0</v>
      </c>
      <c r="AK75" s="43">
        <f t="shared" si="97"/>
        <v>0</v>
      </c>
      <c r="AL75" s="43">
        <f t="shared" si="98"/>
        <v>0</v>
      </c>
      <c r="AM75" s="43">
        <f t="shared" si="99"/>
        <v>0</v>
      </c>
      <c r="AN75" s="43">
        <f t="shared" si="100"/>
        <v>0</v>
      </c>
      <c r="AO75" s="43">
        <f t="shared" si="101"/>
        <v>0</v>
      </c>
      <c r="AP75" s="43">
        <f t="shared" si="102"/>
        <v>1</v>
      </c>
      <c r="AR75" s="43">
        <f t="shared" si="103"/>
        <v>0</v>
      </c>
      <c r="AS75" s="43">
        <f t="shared" si="104"/>
        <v>0</v>
      </c>
      <c r="AT75" s="43">
        <f t="shared" si="105"/>
        <v>0</v>
      </c>
      <c r="AU75" s="43">
        <f t="shared" si="106"/>
        <v>0</v>
      </c>
      <c r="AV75" s="43">
        <f t="shared" si="107"/>
        <v>0</v>
      </c>
      <c r="AW75" s="43">
        <f t="shared" si="108"/>
        <v>0</v>
      </c>
      <c r="AX75" s="43">
        <f t="shared" si="109"/>
        <v>0</v>
      </c>
      <c r="AY75" s="43">
        <f t="shared" si="110"/>
        <v>0</v>
      </c>
      <c r="AZ75" s="43">
        <f t="shared" si="111"/>
        <v>0</v>
      </c>
      <c r="BA75" s="43">
        <f t="shared" si="112"/>
        <v>0</v>
      </c>
      <c r="BB75" s="43">
        <f t="shared" si="113"/>
        <v>0</v>
      </c>
      <c r="BC75" s="43">
        <f t="shared" si="114"/>
        <v>1</v>
      </c>
      <c r="BD75" s="3">
        <f t="shared" si="115"/>
        <v>1</v>
      </c>
    </row>
    <row r="76" spans="1:1025" ht="85.5" customHeight="1" x14ac:dyDescent="0.25">
      <c r="A76" s="125">
        <f t="shared" si="38"/>
        <v>64</v>
      </c>
      <c r="B76" s="98">
        <f t="shared" ref="B76:B91" si="116">+B75+1</f>
        <v>2</v>
      </c>
      <c r="C76" s="119" t="s">
        <v>7</v>
      </c>
      <c r="D76" s="132" t="s">
        <v>16</v>
      </c>
      <c r="E76" s="117" t="s">
        <v>78</v>
      </c>
      <c r="F76" s="117" t="s">
        <v>79</v>
      </c>
      <c r="G76" s="132" t="s">
        <v>336</v>
      </c>
      <c r="H76" s="120" t="s">
        <v>14</v>
      </c>
      <c r="I76" s="114" t="s">
        <v>80</v>
      </c>
      <c r="J76" s="115" t="str">
        <f t="shared" si="78"/>
        <v>Verificar la ejecución del 100%  de las actividades programadas en el plan de lucha contra la corrupción y atención al ciudadano1</v>
      </c>
      <c r="K76" s="115" t="str">
        <f t="shared" si="79"/>
        <v>Verificar la ejecución del 100%  de las actividades programadas en el plan de lucha contra la corrupción y atención al ciudadano0</v>
      </c>
      <c r="L76" s="115" t="str">
        <f t="shared" si="80"/>
        <v>Verificar la ejecución del 100%  de las actividades programadas en el plan de lucha contra la corrupción y atención al ciudadano0</v>
      </c>
      <c r="M76" s="115" t="str">
        <f t="shared" si="81"/>
        <v>Verificar la ejecución del 100%  de las actividades programadas en el plan de lucha contra la corrupción y atención al ciudadano0</v>
      </c>
      <c r="N76" s="115" t="str">
        <f t="shared" si="82"/>
        <v>Verificar la ejecución del 100%  de las actividades programadas en el plan de lucha contra la corrupción y atención al ciudadano0</v>
      </c>
      <c r="O76" s="115" t="str">
        <f t="shared" si="83"/>
        <v>Verificar la ejecución del 100%  de las actividades programadas en el plan de lucha contra la corrupción y atención al ciudadano0</v>
      </c>
      <c r="P76" s="115" t="str">
        <f t="shared" si="84"/>
        <v>Verificar la ejecución del 100%  de las actividades programadas en el plan de lucha contra la corrupción y atención al ciudadano0</v>
      </c>
      <c r="Q76" s="115" t="str">
        <f t="shared" si="85"/>
        <v>Verificar la ejecución del 100%  de las actividades programadas en el plan de lucha contra la corrupción y atención al ciudadano0</v>
      </c>
      <c r="R76" s="115" t="str">
        <f t="shared" si="86"/>
        <v>Verificar la ejecución del 100%  de las actividades programadas en el plan de lucha contra la corrupción y atención al ciudadano0</v>
      </c>
      <c r="S76" s="115" t="str">
        <f t="shared" si="87"/>
        <v>Verificar la ejecución del 100%  de las actividades programadas en el plan de lucha contra la corrupción y atención al ciudadano0</v>
      </c>
      <c r="T76" s="115" t="str">
        <f t="shared" si="88"/>
        <v>Verificar la ejecución del 100%  de las actividades programadas en el plan de lucha contra la corrupción y atención al ciudadano0</v>
      </c>
      <c r="U76" s="127" t="str">
        <f t="shared" si="89"/>
        <v>Verificar la ejecución del 100%  de las actividades programadas en el plan de lucha contra la corrupción y atención al ciudadano0</v>
      </c>
      <c r="V76" s="128">
        <v>1</v>
      </c>
      <c r="W76" s="128">
        <v>1</v>
      </c>
      <c r="X76" s="100" t="s">
        <v>267</v>
      </c>
      <c r="Y76" s="119" t="s">
        <v>335</v>
      </c>
      <c r="Z76" s="186">
        <v>43481</v>
      </c>
      <c r="AA76" s="187">
        <v>43480</v>
      </c>
      <c r="AB76" s="135" t="s">
        <v>380</v>
      </c>
      <c r="AC76" s="130">
        <f t="shared" si="90"/>
        <v>1</v>
      </c>
      <c r="AE76" s="43">
        <f t="shared" si="91"/>
        <v>1</v>
      </c>
      <c r="AF76" s="43">
        <f t="shared" si="92"/>
        <v>0</v>
      </c>
      <c r="AG76" s="43">
        <f t="shared" si="93"/>
        <v>0</v>
      </c>
      <c r="AH76" s="43">
        <f t="shared" si="94"/>
        <v>0</v>
      </c>
      <c r="AI76" s="43">
        <f t="shared" si="95"/>
        <v>0</v>
      </c>
      <c r="AJ76" s="43">
        <f t="shared" si="96"/>
        <v>0</v>
      </c>
      <c r="AK76" s="43">
        <f t="shared" si="97"/>
        <v>0</v>
      </c>
      <c r="AL76" s="43">
        <f t="shared" si="98"/>
        <v>0</v>
      </c>
      <c r="AM76" s="43">
        <f t="shared" si="99"/>
        <v>0</v>
      </c>
      <c r="AN76" s="43">
        <f t="shared" si="100"/>
        <v>0</v>
      </c>
      <c r="AO76" s="43">
        <f t="shared" si="101"/>
        <v>0</v>
      </c>
      <c r="AP76" s="43">
        <f t="shared" si="102"/>
        <v>0</v>
      </c>
      <c r="AR76" s="43">
        <f t="shared" si="103"/>
        <v>1</v>
      </c>
      <c r="AS76" s="43">
        <f t="shared" si="104"/>
        <v>0</v>
      </c>
      <c r="AT76" s="43">
        <f t="shared" si="105"/>
        <v>0</v>
      </c>
      <c r="AU76" s="43">
        <f t="shared" si="106"/>
        <v>0</v>
      </c>
      <c r="AV76" s="43">
        <f t="shared" si="107"/>
        <v>0</v>
      </c>
      <c r="AW76" s="43">
        <f t="shared" si="108"/>
        <v>0</v>
      </c>
      <c r="AX76" s="43">
        <f t="shared" si="109"/>
        <v>0</v>
      </c>
      <c r="AY76" s="43">
        <f t="shared" si="110"/>
        <v>0</v>
      </c>
      <c r="AZ76" s="43">
        <f t="shared" si="111"/>
        <v>0</v>
      </c>
      <c r="BA76" s="43">
        <f t="shared" si="112"/>
        <v>0</v>
      </c>
      <c r="BB76" s="43">
        <f t="shared" si="113"/>
        <v>0</v>
      </c>
      <c r="BC76" s="43">
        <f t="shared" si="114"/>
        <v>0</v>
      </c>
      <c r="BD76" s="3">
        <f t="shared" si="115"/>
        <v>1</v>
      </c>
    </row>
    <row r="77" spans="1:1025" ht="104.25" customHeight="1" x14ac:dyDescent="0.25">
      <c r="A77" s="97">
        <f t="shared" si="38"/>
        <v>65</v>
      </c>
      <c r="B77" s="98">
        <f>+B76+1</f>
        <v>3</v>
      </c>
      <c r="C77" s="112" t="s">
        <v>7</v>
      </c>
      <c r="D77" s="117" t="s">
        <v>16</v>
      </c>
      <c r="E77" s="117" t="s">
        <v>78</v>
      </c>
      <c r="F77" s="117" t="s">
        <v>79</v>
      </c>
      <c r="G77" s="117" t="s">
        <v>337</v>
      </c>
      <c r="H77" s="114" t="s">
        <v>14</v>
      </c>
      <c r="I77" s="114" t="s">
        <v>343</v>
      </c>
      <c r="J77" s="115" t="str">
        <f t="shared" si="78"/>
        <v>Verificar la ejecución del 100%  de las actividades programadas en el plan de lucha contra la corrupción y atención al ciudadano0</v>
      </c>
      <c r="K77" s="115" t="str">
        <f t="shared" si="79"/>
        <v>Verificar la ejecución del 100%  de las actividades programadas en el plan de lucha contra la corrupción y atención al ciudadano0</v>
      </c>
      <c r="L77" s="115" t="str">
        <f t="shared" si="80"/>
        <v>Verificar la ejecución del 100%  de las actividades programadas en el plan de lucha contra la corrupción y atención al ciudadano0</v>
      </c>
      <c r="M77" s="115" t="str">
        <f t="shared" si="81"/>
        <v>Verificar la ejecución del 100%  de las actividades programadas en el plan de lucha contra la corrupción y atención al ciudadano0</v>
      </c>
      <c r="N77" s="115" t="str">
        <f t="shared" si="82"/>
        <v>Verificar la ejecución del 100%  de las actividades programadas en el plan de lucha contra la corrupción y atención al ciudadano1</v>
      </c>
      <c r="O77" s="115" t="str">
        <f t="shared" si="83"/>
        <v>Verificar la ejecución del 100%  de las actividades programadas en el plan de lucha contra la corrupción y atención al ciudadano0</v>
      </c>
      <c r="P77" s="115" t="str">
        <f t="shared" si="84"/>
        <v>Verificar la ejecución del 100%  de las actividades programadas en el plan de lucha contra la corrupción y atención al ciudadano0</v>
      </c>
      <c r="Q77" s="115" t="str">
        <f t="shared" si="85"/>
        <v>Verificar la ejecución del 100%  de las actividades programadas en el plan de lucha contra la corrupción y atención al ciudadano0</v>
      </c>
      <c r="R77" s="115" t="str">
        <f t="shared" si="86"/>
        <v>Verificar la ejecución del 100%  de las actividades programadas en el plan de lucha contra la corrupción y atención al ciudadano0</v>
      </c>
      <c r="S77" s="115" t="str">
        <f t="shared" si="87"/>
        <v>Verificar la ejecución del 100%  de las actividades programadas en el plan de lucha contra la corrupción y atención al ciudadano0</v>
      </c>
      <c r="T77" s="115" t="str">
        <f t="shared" si="88"/>
        <v>Verificar la ejecución del 100%  de las actividades programadas en el plan de lucha contra la corrupción y atención al ciudadano0</v>
      </c>
      <c r="U77" s="115" t="str">
        <f t="shared" si="89"/>
        <v>Verificar la ejecución del 100%  de las actividades programadas en el plan de lucha contra la corrupción y atención al ciudadano0</v>
      </c>
      <c r="V77" s="116">
        <v>1</v>
      </c>
      <c r="W77" s="116">
        <v>1</v>
      </c>
      <c r="X77" s="100" t="s">
        <v>267</v>
      </c>
      <c r="Y77" s="112" t="s">
        <v>335</v>
      </c>
      <c r="Z77" s="184">
        <v>43600</v>
      </c>
      <c r="AA77" s="185">
        <v>43599</v>
      </c>
      <c r="AB77" s="30" t="s">
        <v>398</v>
      </c>
      <c r="AC77" s="101">
        <f t="shared" si="90"/>
        <v>1</v>
      </c>
      <c r="AE77" s="43">
        <f t="shared" si="91"/>
        <v>0</v>
      </c>
      <c r="AF77" s="43">
        <f t="shared" si="92"/>
        <v>0</v>
      </c>
      <c r="AG77" s="43">
        <f t="shared" si="93"/>
        <v>0</v>
      </c>
      <c r="AH77" s="43">
        <f t="shared" si="94"/>
        <v>0</v>
      </c>
      <c r="AI77" s="43">
        <f t="shared" si="95"/>
        <v>1</v>
      </c>
      <c r="AJ77" s="43">
        <f t="shared" si="96"/>
        <v>0</v>
      </c>
      <c r="AK77" s="43">
        <f t="shared" si="97"/>
        <v>0</v>
      </c>
      <c r="AL77" s="43">
        <f t="shared" si="98"/>
        <v>0</v>
      </c>
      <c r="AM77" s="43">
        <f t="shared" si="99"/>
        <v>0</v>
      </c>
      <c r="AN77" s="43">
        <f t="shared" si="100"/>
        <v>0</v>
      </c>
      <c r="AO77" s="43">
        <f t="shared" si="101"/>
        <v>0</v>
      </c>
      <c r="AP77" s="43">
        <f t="shared" si="102"/>
        <v>0</v>
      </c>
      <c r="AR77" s="43">
        <f t="shared" si="103"/>
        <v>0</v>
      </c>
      <c r="AS77" s="43">
        <f t="shared" si="104"/>
        <v>0</v>
      </c>
      <c r="AT77" s="43">
        <f t="shared" si="105"/>
        <v>0</v>
      </c>
      <c r="AU77" s="43">
        <f t="shared" si="106"/>
        <v>0</v>
      </c>
      <c r="AV77" s="43">
        <f t="shared" si="107"/>
        <v>1</v>
      </c>
      <c r="AW77" s="43">
        <f t="shared" si="108"/>
        <v>0</v>
      </c>
      <c r="AX77" s="43">
        <f t="shared" si="109"/>
        <v>0</v>
      </c>
      <c r="AY77" s="43">
        <f t="shared" si="110"/>
        <v>0</v>
      </c>
      <c r="AZ77" s="43">
        <f t="shared" si="111"/>
        <v>0</v>
      </c>
      <c r="BA77" s="43">
        <f t="shared" si="112"/>
        <v>0</v>
      </c>
      <c r="BB77" s="43">
        <f t="shared" si="113"/>
        <v>0</v>
      </c>
      <c r="BC77" s="43">
        <f t="shared" si="114"/>
        <v>0</v>
      </c>
      <c r="BD77" s="3">
        <f t="shared" si="115"/>
        <v>1</v>
      </c>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c r="LY77"/>
      <c r="LZ77"/>
      <c r="MA77"/>
      <c r="MB77"/>
      <c r="MC77"/>
      <c r="MD77"/>
      <c r="ME77"/>
      <c r="MF77"/>
      <c r="MG77"/>
      <c r="MH77"/>
      <c r="MI77"/>
      <c r="MJ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c r="NX77"/>
      <c r="NY77"/>
      <c r="NZ77"/>
      <c r="OA77"/>
      <c r="OB77"/>
      <c r="OC77"/>
      <c r="OD77"/>
      <c r="OE77"/>
      <c r="OF77"/>
      <c r="OG77"/>
      <c r="OH77"/>
      <c r="OI77"/>
      <c r="OJ77"/>
      <c r="OK77"/>
      <c r="OL77"/>
      <c r="OM77"/>
      <c r="ON77"/>
      <c r="OO77"/>
      <c r="OP77"/>
      <c r="OQ77"/>
      <c r="OR77"/>
      <c r="OS77"/>
      <c r="OT77"/>
      <c r="OU77"/>
      <c r="OV77"/>
      <c r="OW77"/>
      <c r="OX77"/>
      <c r="OY77"/>
      <c r="OZ77"/>
      <c r="PA77"/>
      <c r="PB77"/>
      <c r="PC77"/>
      <c r="PD77"/>
      <c r="PE77"/>
      <c r="PF77"/>
      <c r="PG77"/>
      <c r="PH77"/>
      <c r="PI77"/>
      <c r="PJ77"/>
      <c r="PK77"/>
      <c r="PL77"/>
      <c r="PM77"/>
      <c r="PN77"/>
      <c r="PO77"/>
      <c r="PP77"/>
      <c r="PQ77"/>
      <c r="PR77"/>
      <c r="PS77"/>
      <c r="PT77"/>
      <c r="PU77"/>
      <c r="PV77"/>
      <c r="PW77"/>
      <c r="PX77"/>
      <c r="PY77"/>
      <c r="PZ77"/>
      <c r="QA77"/>
      <c r="QB77"/>
      <c r="QC77"/>
      <c r="QD77"/>
      <c r="QE77"/>
      <c r="QF77"/>
      <c r="QG77"/>
      <c r="QH77"/>
      <c r="QI77"/>
      <c r="QJ77"/>
      <c r="QK77"/>
      <c r="QL77"/>
      <c r="QM77"/>
      <c r="QN77"/>
      <c r="QO77"/>
      <c r="QP77"/>
      <c r="QQ77"/>
      <c r="QR77"/>
      <c r="QS77"/>
      <c r="QT77"/>
      <c r="QU77"/>
      <c r="QV77"/>
      <c r="QW77"/>
      <c r="QX77"/>
      <c r="QY77"/>
      <c r="QZ77"/>
      <c r="RA77"/>
      <c r="RB77"/>
      <c r="RC77"/>
      <c r="RD77"/>
      <c r="RE77"/>
      <c r="RF77"/>
      <c r="RG77"/>
      <c r="RH77"/>
      <c r="RI77"/>
      <c r="RJ77"/>
      <c r="RK77"/>
      <c r="RL77"/>
      <c r="RM77"/>
      <c r="RN77"/>
      <c r="RO77"/>
      <c r="RP77"/>
      <c r="RQ77"/>
      <c r="RR77"/>
      <c r="RS77"/>
      <c r="RT77"/>
      <c r="RU77"/>
      <c r="RV77"/>
      <c r="RW77"/>
      <c r="RX77"/>
      <c r="RY77"/>
      <c r="RZ77"/>
      <c r="SA77"/>
      <c r="SB77"/>
      <c r="SC77"/>
      <c r="SD77"/>
      <c r="SE77"/>
      <c r="SF77"/>
      <c r="SG77"/>
      <c r="SH77"/>
      <c r="SI77"/>
      <c r="SJ77"/>
      <c r="SK77"/>
      <c r="SL77"/>
      <c r="SM77"/>
      <c r="SN77"/>
      <c r="SO77"/>
      <c r="SP77"/>
      <c r="SQ77"/>
      <c r="SR77"/>
      <c r="SS77"/>
      <c r="ST77"/>
      <c r="SU77"/>
      <c r="SV77"/>
      <c r="SW77"/>
      <c r="SX77"/>
      <c r="SY77"/>
      <c r="SZ77"/>
      <c r="TA77"/>
      <c r="TB77"/>
      <c r="TC77"/>
      <c r="TD77"/>
      <c r="TE77"/>
      <c r="TF77"/>
      <c r="TG77"/>
      <c r="TH77"/>
      <c r="TI77"/>
      <c r="TJ77"/>
      <c r="TK77"/>
      <c r="TL77"/>
      <c r="TM77"/>
      <c r="TN77"/>
      <c r="TO77"/>
      <c r="TP77"/>
      <c r="TQ77"/>
      <c r="TR77"/>
      <c r="TS77"/>
      <c r="TT77"/>
      <c r="TU77"/>
      <c r="TV77"/>
      <c r="TW77"/>
      <c r="TX77"/>
      <c r="TY77"/>
      <c r="TZ77"/>
      <c r="UA77"/>
      <c r="UB77"/>
      <c r="UC77"/>
      <c r="UD77"/>
      <c r="UE77"/>
      <c r="UF77"/>
      <c r="UG77"/>
      <c r="UH77"/>
      <c r="UI77"/>
      <c r="UJ77"/>
      <c r="UK77"/>
      <c r="UL77"/>
      <c r="UM77"/>
      <c r="UN77"/>
      <c r="UO77"/>
      <c r="UP77"/>
      <c r="UQ77"/>
      <c r="UR77"/>
      <c r="US77"/>
      <c r="UT77"/>
      <c r="UU77"/>
      <c r="UV77"/>
      <c r="UW77"/>
      <c r="UX77"/>
      <c r="UY77"/>
      <c r="UZ77"/>
      <c r="VA77"/>
      <c r="VB77"/>
      <c r="VC77"/>
      <c r="VD77"/>
      <c r="VE77"/>
      <c r="VF77"/>
      <c r="VG77"/>
      <c r="VH77"/>
      <c r="VI77"/>
      <c r="VJ77"/>
      <c r="VK77"/>
      <c r="VL77"/>
      <c r="VM77"/>
      <c r="VN77"/>
      <c r="VO77"/>
      <c r="VP77"/>
      <c r="VQ77"/>
      <c r="VR77"/>
      <c r="VS77"/>
      <c r="VT77"/>
      <c r="VU77"/>
      <c r="VV77"/>
      <c r="VW77"/>
      <c r="VX77"/>
      <c r="VY77"/>
      <c r="VZ77"/>
      <c r="WA77"/>
      <c r="WB77"/>
      <c r="WC77"/>
      <c r="WD77"/>
      <c r="WE77"/>
      <c r="WF77"/>
      <c r="WG77"/>
      <c r="WH77"/>
      <c r="WI77"/>
      <c r="WJ77"/>
      <c r="WK77"/>
      <c r="WL77"/>
      <c r="WM77"/>
      <c r="WN77"/>
      <c r="WO77"/>
      <c r="WP77"/>
      <c r="WQ77"/>
      <c r="WR77"/>
      <c r="WS77"/>
      <c r="WT77"/>
      <c r="WU77"/>
      <c r="WV77"/>
      <c r="WW77"/>
      <c r="WX77"/>
      <c r="WY77"/>
      <c r="WZ77"/>
      <c r="XA77"/>
      <c r="XB77"/>
      <c r="XC77"/>
      <c r="XD77"/>
      <c r="XE77"/>
      <c r="XF77"/>
      <c r="XG77"/>
      <c r="XH77"/>
      <c r="XI77"/>
      <c r="XJ77"/>
      <c r="XK77"/>
      <c r="XL77"/>
      <c r="XM77"/>
      <c r="XN77"/>
      <c r="XO77"/>
      <c r="XP77"/>
      <c r="XQ77"/>
      <c r="XR77"/>
      <c r="XS77"/>
      <c r="XT77"/>
      <c r="XU77"/>
      <c r="XV77"/>
      <c r="XW77"/>
      <c r="XX77"/>
      <c r="XY77"/>
      <c r="XZ77"/>
      <c r="YA77"/>
      <c r="YB77"/>
      <c r="YC77"/>
      <c r="YD77"/>
      <c r="YE77"/>
      <c r="YF77"/>
      <c r="YG77"/>
      <c r="YH77"/>
      <c r="YI77"/>
      <c r="YJ77"/>
      <c r="YK77"/>
      <c r="YL77"/>
      <c r="YM77"/>
      <c r="YN77"/>
      <c r="YO77"/>
      <c r="YP77"/>
      <c r="YQ77"/>
      <c r="YR77"/>
      <c r="YS77"/>
      <c r="YT77"/>
      <c r="YU77"/>
      <c r="YV77"/>
      <c r="YW77"/>
      <c r="YX77"/>
      <c r="YY77"/>
      <c r="YZ77"/>
      <c r="ZA77"/>
      <c r="ZB77"/>
      <c r="ZC77"/>
      <c r="ZD77"/>
      <c r="ZE77"/>
      <c r="ZF77"/>
      <c r="ZG77"/>
      <c r="ZH77"/>
      <c r="ZI77"/>
      <c r="ZJ77"/>
      <c r="ZK77"/>
      <c r="ZL77"/>
      <c r="ZM77"/>
      <c r="ZN77"/>
      <c r="ZO77"/>
      <c r="ZP77"/>
      <c r="ZQ77"/>
      <c r="ZR77"/>
      <c r="ZS77"/>
      <c r="ZT77"/>
      <c r="ZU77"/>
      <c r="ZV77"/>
      <c r="ZW77"/>
      <c r="ZX77"/>
      <c r="ZY77"/>
      <c r="ZZ77"/>
      <c r="AAA77"/>
      <c r="AAB77"/>
      <c r="AAC77"/>
      <c r="AAD77"/>
      <c r="AAE77"/>
      <c r="AAF77"/>
      <c r="AAG77"/>
      <c r="AAH77"/>
      <c r="AAI77"/>
      <c r="AAJ77"/>
      <c r="AAK77"/>
      <c r="AAL77"/>
      <c r="AAM77"/>
      <c r="AAN77"/>
      <c r="AAO77"/>
      <c r="AAP77"/>
      <c r="AAQ77"/>
      <c r="AAR77"/>
      <c r="AAS77"/>
      <c r="AAT77"/>
      <c r="AAU77"/>
      <c r="AAV77"/>
      <c r="AAW77"/>
      <c r="AAX77"/>
      <c r="AAY77"/>
      <c r="AAZ77"/>
      <c r="ABA77"/>
      <c r="ABB77"/>
      <c r="ABC77"/>
      <c r="ABD77"/>
      <c r="ABE77"/>
      <c r="ABF77"/>
      <c r="ABG77"/>
      <c r="ABH77"/>
      <c r="ABI77"/>
      <c r="ABJ77"/>
      <c r="ABK77"/>
      <c r="ABL77"/>
      <c r="ABM77"/>
      <c r="ABN77"/>
      <c r="ABO77"/>
      <c r="ABP77"/>
      <c r="ABQ77"/>
      <c r="ABR77"/>
      <c r="ABS77"/>
      <c r="ABT77"/>
      <c r="ABU77"/>
      <c r="ABV77"/>
      <c r="ABW77"/>
      <c r="ABX77"/>
      <c r="ABY77"/>
      <c r="ABZ77"/>
      <c r="ACA77"/>
      <c r="ACB77"/>
      <c r="ACC77"/>
      <c r="ACD77"/>
      <c r="ACE77"/>
      <c r="ACF77"/>
      <c r="ACG77"/>
      <c r="ACH77"/>
      <c r="ACI77"/>
      <c r="ACJ77"/>
      <c r="ACK77"/>
      <c r="ACL77"/>
      <c r="ACM77"/>
      <c r="ACN77"/>
      <c r="ACO77"/>
      <c r="ACP77"/>
      <c r="ACQ77"/>
      <c r="ACR77"/>
      <c r="ACS77"/>
      <c r="ACT77"/>
      <c r="ACU77"/>
      <c r="ACV77"/>
      <c r="ACW77"/>
      <c r="ACX77"/>
      <c r="ACY77"/>
      <c r="ACZ77"/>
      <c r="ADA77"/>
      <c r="ADB77"/>
      <c r="ADC77"/>
      <c r="ADD77"/>
      <c r="ADE77"/>
      <c r="ADF77"/>
      <c r="ADG77"/>
      <c r="ADH77"/>
      <c r="ADI77"/>
      <c r="ADJ77"/>
      <c r="ADK77"/>
      <c r="ADL77"/>
      <c r="ADM77"/>
      <c r="ADN77"/>
      <c r="ADO77"/>
      <c r="ADP77"/>
      <c r="ADQ77"/>
      <c r="ADR77"/>
      <c r="ADS77"/>
      <c r="ADT77"/>
      <c r="ADU77"/>
      <c r="ADV77"/>
      <c r="ADW77"/>
      <c r="ADX77"/>
      <c r="ADY77"/>
      <c r="ADZ77"/>
      <c r="AEA77"/>
      <c r="AEB77"/>
      <c r="AEC77"/>
      <c r="AED77"/>
      <c r="AEE77"/>
      <c r="AEF77"/>
      <c r="AEG77"/>
      <c r="AEH77"/>
      <c r="AEI77"/>
      <c r="AEJ77"/>
      <c r="AEK77"/>
      <c r="AEL77"/>
      <c r="AEM77"/>
      <c r="AEN77"/>
      <c r="AEO77"/>
      <c r="AEP77"/>
      <c r="AEQ77"/>
      <c r="AER77"/>
      <c r="AES77"/>
      <c r="AET77"/>
      <c r="AEU77"/>
      <c r="AEV77"/>
      <c r="AEW77"/>
      <c r="AEX77"/>
      <c r="AEY77"/>
      <c r="AEZ77"/>
      <c r="AFA77"/>
      <c r="AFB77"/>
      <c r="AFC77"/>
      <c r="AFD77"/>
      <c r="AFE77"/>
      <c r="AFF77"/>
      <c r="AFG77"/>
      <c r="AFH77"/>
      <c r="AFI77"/>
      <c r="AFJ77"/>
      <c r="AFK77"/>
      <c r="AFL77"/>
      <c r="AFM77"/>
      <c r="AFN77"/>
      <c r="AFO77"/>
      <c r="AFP77"/>
      <c r="AFQ77"/>
      <c r="AFR77"/>
      <c r="AFS77"/>
      <c r="AFT77"/>
      <c r="AFU77"/>
      <c r="AFV77"/>
      <c r="AFW77"/>
      <c r="AFX77"/>
      <c r="AFY77"/>
      <c r="AFZ77"/>
      <c r="AGA77"/>
      <c r="AGB77"/>
      <c r="AGC77"/>
      <c r="AGD77"/>
      <c r="AGE77"/>
      <c r="AGF77"/>
      <c r="AGG77"/>
      <c r="AGH77"/>
      <c r="AGI77"/>
      <c r="AGJ77"/>
      <c r="AGK77"/>
      <c r="AGL77"/>
      <c r="AGM77"/>
      <c r="AGN77"/>
      <c r="AGO77"/>
      <c r="AGP77"/>
      <c r="AGQ77"/>
      <c r="AGR77"/>
      <c r="AGS77"/>
      <c r="AGT77"/>
      <c r="AGU77"/>
      <c r="AGV77"/>
      <c r="AGW77"/>
      <c r="AGX77"/>
      <c r="AGY77"/>
      <c r="AGZ77"/>
      <c r="AHA77"/>
      <c r="AHB77"/>
      <c r="AHC77"/>
      <c r="AHD77"/>
      <c r="AHE77"/>
      <c r="AHF77"/>
      <c r="AHG77"/>
      <c r="AHH77"/>
      <c r="AHI77"/>
      <c r="AHJ77"/>
      <c r="AHK77"/>
      <c r="AHL77"/>
      <c r="AHM77"/>
      <c r="AHN77"/>
      <c r="AHO77"/>
      <c r="AHP77"/>
      <c r="AHQ77"/>
      <c r="AHR77"/>
      <c r="AHS77"/>
      <c r="AHT77"/>
      <c r="AHU77"/>
      <c r="AHV77"/>
      <c r="AHW77"/>
      <c r="AHX77"/>
      <c r="AHY77"/>
      <c r="AHZ77"/>
      <c r="AIA77"/>
      <c r="AIB77"/>
      <c r="AIC77"/>
      <c r="AID77"/>
      <c r="AIE77"/>
      <c r="AIF77"/>
      <c r="AIG77"/>
      <c r="AIH77"/>
      <c r="AII77"/>
      <c r="AIJ77"/>
      <c r="AIK77"/>
      <c r="AIL77"/>
      <c r="AIM77"/>
      <c r="AIN77"/>
      <c r="AIO77"/>
      <c r="AIP77"/>
      <c r="AIQ77"/>
      <c r="AIR77"/>
      <c r="AIS77"/>
      <c r="AIT77"/>
      <c r="AIU77"/>
      <c r="AIV77"/>
      <c r="AIW77"/>
      <c r="AIX77"/>
      <c r="AIY77"/>
      <c r="AIZ77"/>
      <c r="AJA77"/>
      <c r="AJB77"/>
      <c r="AJC77"/>
      <c r="AJD77"/>
      <c r="AJE77"/>
      <c r="AJF77"/>
      <c r="AJG77"/>
      <c r="AJH77"/>
      <c r="AJI77"/>
      <c r="AJJ77"/>
      <c r="AJK77"/>
      <c r="AJL77"/>
      <c r="AJM77"/>
      <c r="AJN77"/>
      <c r="AJO77"/>
      <c r="AJP77"/>
      <c r="AJQ77"/>
      <c r="AJR77"/>
      <c r="AJS77"/>
      <c r="AJT77"/>
      <c r="AJU77"/>
      <c r="AJV77"/>
      <c r="AJW77"/>
      <c r="AJX77"/>
      <c r="AJY77"/>
      <c r="AJZ77"/>
      <c r="AKA77"/>
      <c r="AKB77"/>
      <c r="AKC77"/>
      <c r="AKD77"/>
      <c r="AKE77"/>
      <c r="AKF77"/>
      <c r="AKG77"/>
      <c r="AKH77"/>
      <c r="AKI77"/>
      <c r="AKJ77"/>
      <c r="AKK77"/>
      <c r="AKL77"/>
      <c r="AKM77"/>
      <c r="AKN77"/>
      <c r="AKO77"/>
      <c r="AKP77"/>
      <c r="AKQ77"/>
      <c r="AKR77"/>
      <c r="AKS77"/>
      <c r="AKT77"/>
      <c r="AKU77"/>
      <c r="AKV77"/>
      <c r="AKW77"/>
      <c r="AKX77"/>
      <c r="AKY77"/>
      <c r="AKZ77"/>
      <c r="ALA77"/>
      <c r="ALB77"/>
      <c r="ALC77"/>
      <c r="ALD77"/>
      <c r="ALE77"/>
      <c r="ALF77"/>
      <c r="ALG77"/>
      <c r="ALH77"/>
      <c r="ALI77"/>
      <c r="ALJ77"/>
      <c r="ALK77"/>
      <c r="ALL77"/>
      <c r="ALM77"/>
      <c r="ALN77"/>
      <c r="ALO77"/>
      <c r="ALP77"/>
      <c r="ALQ77"/>
      <c r="ALR77"/>
      <c r="ALS77"/>
      <c r="ALT77"/>
      <c r="ALU77"/>
      <c r="ALV77"/>
      <c r="ALW77"/>
      <c r="ALX77"/>
      <c r="ALY77"/>
      <c r="ALZ77"/>
      <c r="AMA77"/>
      <c r="AMB77"/>
      <c r="AMC77"/>
      <c r="AMD77"/>
      <c r="AME77"/>
      <c r="AMF77"/>
      <c r="AMG77"/>
      <c r="AMH77"/>
      <c r="AMI77"/>
      <c r="AMJ77"/>
      <c r="AMK77"/>
    </row>
    <row r="78" spans="1:1025" ht="104.25" customHeight="1" x14ac:dyDescent="0.25">
      <c r="A78" s="97">
        <f t="shared" si="38"/>
        <v>66</v>
      </c>
      <c r="B78" s="98"/>
      <c r="C78" s="112" t="s">
        <v>7</v>
      </c>
      <c r="D78" s="117" t="s">
        <v>16</v>
      </c>
      <c r="E78" s="117" t="s">
        <v>78</v>
      </c>
      <c r="F78" s="117" t="s">
        <v>79</v>
      </c>
      <c r="G78" s="117" t="s">
        <v>338</v>
      </c>
      <c r="H78" s="114" t="s">
        <v>14</v>
      </c>
      <c r="I78" s="114" t="s">
        <v>344</v>
      </c>
      <c r="J78" s="115" t="str">
        <f t="shared" ref="J78:J82" si="117">+$D78&amp;AE78</f>
        <v>Verificar la ejecución del 100%  de las actividades programadas en el plan de lucha contra la corrupción y atención al ciudadano0</v>
      </c>
      <c r="K78" s="115" t="str">
        <f t="shared" ref="K78:K82" si="118">+$D78&amp;AF78</f>
        <v>Verificar la ejecución del 100%  de las actividades programadas en el plan de lucha contra la corrupción y atención al ciudadano0</v>
      </c>
      <c r="L78" s="115" t="str">
        <f t="shared" ref="L78:L82" si="119">+$D78&amp;AG78</f>
        <v>Verificar la ejecución del 100%  de las actividades programadas en el plan de lucha contra la corrupción y atención al ciudadano0</v>
      </c>
      <c r="M78" s="115" t="str">
        <f t="shared" ref="M78:M82" si="120">+$D78&amp;AH78</f>
        <v>Verificar la ejecución del 100%  de las actividades programadas en el plan de lucha contra la corrupción y atención al ciudadano0</v>
      </c>
      <c r="N78" s="115" t="str">
        <f t="shared" ref="N78:N82" si="121">+$D78&amp;AI78</f>
        <v>Verificar la ejecución del 100%  de las actividades programadas en el plan de lucha contra la corrupción y atención al ciudadano1</v>
      </c>
      <c r="O78" s="115" t="str">
        <f t="shared" ref="O78:O82" si="122">+$D78&amp;AJ78</f>
        <v>Verificar la ejecución del 100%  de las actividades programadas en el plan de lucha contra la corrupción y atención al ciudadano0</v>
      </c>
      <c r="P78" s="115" t="str">
        <f t="shared" ref="P78:P82" si="123">+$D78&amp;AK78</f>
        <v>Verificar la ejecución del 100%  de las actividades programadas en el plan de lucha contra la corrupción y atención al ciudadano0</v>
      </c>
      <c r="Q78" s="115" t="str">
        <f t="shared" ref="Q78:Q82" si="124">+$D78&amp;AL78</f>
        <v>Verificar la ejecución del 100%  de las actividades programadas en el plan de lucha contra la corrupción y atención al ciudadano0</v>
      </c>
      <c r="R78" s="115" t="str">
        <f t="shared" ref="R78:R82" si="125">+$D78&amp;AM78</f>
        <v>Verificar la ejecución del 100%  de las actividades programadas en el plan de lucha contra la corrupción y atención al ciudadano0</v>
      </c>
      <c r="S78" s="115" t="str">
        <f t="shared" ref="S78:S82" si="126">+$D78&amp;AN78</f>
        <v>Verificar la ejecución del 100%  de las actividades programadas en el plan de lucha contra la corrupción y atención al ciudadano0</v>
      </c>
      <c r="T78" s="115" t="str">
        <f t="shared" ref="T78:T82" si="127">+$D78&amp;AO78</f>
        <v>Verificar la ejecución del 100%  de las actividades programadas en el plan de lucha contra la corrupción y atención al ciudadano0</v>
      </c>
      <c r="U78" s="115" t="str">
        <f t="shared" ref="U78:U82" si="128">+$D78&amp;AP78</f>
        <v>Verificar la ejecución del 100%  de las actividades programadas en el plan de lucha contra la corrupción y atención al ciudadano0</v>
      </c>
      <c r="V78" s="116">
        <v>1</v>
      </c>
      <c r="W78" s="116">
        <v>1</v>
      </c>
      <c r="X78" s="100" t="s">
        <v>267</v>
      </c>
      <c r="Y78" s="112" t="s">
        <v>335</v>
      </c>
      <c r="Z78" s="184">
        <v>43600</v>
      </c>
      <c r="AA78" s="185">
        <v>43599</v>
      </c>
      <c r="AB78" s="30" t="s">
        <v>398</v>
      </c>
      <c r="AC78" s="101">
        <f t="shared" si="90"/>
        <v>1</v>
      </c>
      <c r="AE78" s="43">
        <f t="shared" ref="AE78:AE82" si="129">+IF(OR(V78="",V78=0,Z78=""),"",IF(ABS(Z78)&lt;ABS($AE$12),1,0))</f>
        <v>0</v>
      </c>
      <c r="AF78" s="43">
        <f t="shared" ref="AF78:AF82" si="130">+IF(OR(V78="",V78=0,Z78=""),"",IF(AND(ABS(Z78)&lt;ABS($AF$12),ABS(Z78)&gt;=ABS($AE$12)),1,0))</f>
        <v>0</v>
      </c>
      <c r="AG78" s="43">
        <f t="shared" ref="AG78:AG82" si="131">+IF(OR(V78="",V78=0,Z78=""),"",IF(AND(ABS(Z78)&lt;ABS($AG$12),ABS(Z78)&gt;=ABS($AF$12)),1,0))</f>
        <v>0</v>
      </c>
      <c r="AH78" s="43">
        <f t="shared" ref="AH78:AH82" si="132">+IF(OR(V78="",V78=0,Z78=""),"",IF(AND(ABS(Z78)&lt;ABS($AH$12),ABS(Z78)&gt;=ABS($AG$12)),1,0))</f>
        <v>0</v>
      </c>
      <c r="AI78" s="43">
        <f t="shared" ref="AI78:AI82" si="133">+IF(OR(V78="",V78=0,Z78=""),"",IF(AND(ABS(Z78)&lt;ABS($AI$12),ABS(Z78)&gt;=ABS($AH$12)),1,0))</f>
        <v>1</v>
      </c>
      <c r="AJ78" s="43">
        <f t="shared" ref="AJ78:AJ82" si="134">+IF(OR(V78="",V78=0,Z78=""),"",IF(AND(ABS(Z78)&lt;ABS($AJ$12),ABS(Z78)&gt;=ABS($AI$12)),1,0))</f>
        <v>0</v>
      </c>
      <c r="AK78" s="43">
        <f t="shared" ref="AK78:AK82" si="135">+IF(OR(V78="",V78=0,Z78=""),"",IF(AND(ABS(Z78)&lt;ABS($AK$12),ABS(Z78)&gt;=ABS($AJ$12)),1,0))</f>
        <v>0</v>
      </c>
      <c r="AL78" s="43">
        <f t="shared" ref="AL78:AL82" si="136">+IF(OR(V78="",V78=0,Z78=""),"",IF(AND(ABS(Z78)&lt;ABS($AL$12),ABS(Z78)&gt;=ABS($AK$12)),1,0))</f>
        <v>0</v>
      </c>
      <c r="AM78" s="43">
        <f t="shared" ref="AM78:AM82" si="137">+IF(OR(V78="",V78=0,Z78=""),"",IF(AND(ABS(Z78)&lt;ABS($AM$12),ABS(Z78)&gt;=ABS($AL$12)),1,0))</f>
        <v>0</v>
      </c>
      <c r="AN78" s="43">
        <f t="shared" ref="AN78:AN82" si="138">+IF(OR(V78="",V78=0,Z78=""),"",IF(AND(ABS(Z78)&lt;ABS($AN$12),ABS(Z78)&gt;=ABS($AM$12)),1,0))</f>
        <v>0</v>
      </c>
      <c r="AO78" s="43">
        <f t="shared" ref="AO78:AO82" si="139">+IF(OR(V78="",V78=0,Z78=""),"",IF(AND(ABS(Z78)&lt;ABS($AO$12),ABS(Z78)&gt;=ABS($AN$12)),1,0))</f>
        <v>0</v>
      </c>
      <c r="AP78" s="43">
        <f t="shared" ref="AP78:AP82" si="140">+IF(OR(V78="",V78=0,Z78=""),"",IF(AND(ABS(Z78)&lt;ABS($AP$12),ABS(Z78)&gt;=ABS($AO$12)),1,0))</f>
        <v>0</v>
      </c>
      <c r="AR78" s="43">
        <f t="shared" ref="AR78:AR82" si="141">+IF(OR(AA78="",W78=""),"",IF(ABS(AA78)&lt;ABS($AR$12),1*AC78,0))</f>
        <v>0</v>
      </c>
      <c r="AS78" s="43">
        <f t="shared" si="104"/>
        <v>0</v>
      </c>
      <c r="AT78" s="43">
        <f t="shared" si="105"/>
        <v>0</v>
      </c>
      <c r="AU78" s="43">
        <f t="shared" si="106"/>
        <v>0</v>
      </c>
      <c r="AV78" s="43">
        <f t="shared" si="107"/>
        <v>1</v>
      </c>
      <c r="AW78" s="43">
        <f t="shared" si="108"/>
        <v>0</v>
      </c>
      <c r="AX78" s="43">
        <f t="shared" si="109"/>
        <v>0</v>
      </c>
      <c r="AY78" s="43">
        <f t="shared" si="110"/>
        <v>0</v>
      </c>
      <c r="AZ78" s="43">
        <f t="shared" si="111"/>
        <v>0</v>
      </c>
      <c r="BA78" s="43">
        <f t="shared" si="112"/>
        <v>0</v>
      </c>
      <c r="BB78" s="43">
        <f t="shared" si="113"/>
        <v>0</v>
      </c>
      <c r="BC78" s="43">
        <f t="shared" si="114"/>
        <v>0</v>
      </c>
      <c r="BD78" s="3">
        <f t="shared" ref="BD78:BD82" si="142">+SUM(AR78:BC78)</f>
        <v>1</v>
      </c>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c r="KX78"/>
      <c r="KY78"/>
      <c r="KZ78"/>
      <c r="LA78"/>
      <c r="LB78"/>
      <c r="LC78"/>
      <c r="LD78"/>
      <c r="LE78"/>
      <c r="LF78"/>
      <c r="LG78"/>
      <c r="LH78"/>
      <c r="LI78"/>
      <c r="LJ78"/>
      <c r="LK78"/>
      <c r="LL78"/>
      <c r="LM78"/>
      <c r="LN78"/>
      <c r="LO78"/>
      <c r="LP78"/>
      <c r="LQ78"/>
      <c r="LR78"/>
      <c r="LS78"/>
      <c r="LT78"/>
      <c r="LU78"/>
      <c r="LV78"/>
      <c r="LW78"/>
      <c r="LX78"/>
      <c r="LY78"/>
      <c r="LZ78"/>
      <c r="MA78"/>
      <c r="MB78"/>
      <c r="MC78"/>
      <c r="MD78"/>
      <c r="ME78"/>
      <c r="MF78"/>
      <c r="MG78"/>
      <c r="MH78"/>
      <c r="MI78"/>
      <c r="MJ78"/>
      <c r="MK78"/>
      <c r="ML78"/>
      <c r="MM78"/>
      <c r="MN78"/>
      <c r="MO78"/>
      <c r="MP78"/>
      <c r="MQ78"/>
      <c r="MR78"/>
      <c r="MS78"/>
      <c r="MT78"/>
      <c r="MU78"/>
      <c r="MV78"/>
      <c r="MW78"/>
      <c r="MX78"/>
      <c r="MY78"/>
      <c r="MZ78"/>
      <c r="NA78"/>
      <c r="NB78"/>
      <c r="NC78"/>
      <c r="ND78"/>
      <c r="NE78"/>
      <c r="NF78"/>
      <c r="NG78"/>
      <c r="NH78"/>
      <c r="NI78"/>
      <c r="NJ78"/>
      <c r="NK78"/>
      <c r="NL78"/>
      <c r="NM78"/>
      <c r="NN78"/>
      <c r="NO78"/>
      <c r="NP78"/>
      <c r="NQ78"/>
      <c r="NR78"/>
      <c r="NS78"/>
      <c r="NT78"/>
      <c r="NU78"/>
      <c r="NV78"/>
      <c r="NW78"/>
      <c r="NX78"/>
      <c r="NY78"/>
      <c r="NZ78"/>
      <c r="OA78"/>
      <c r="OB78"/>
      <c r="OC78"/>
      <c r="OD78"/>
      <c r="OE78"/>
      <c r="OF78"/>
      <c r="OG78"/>
      <c r="OH78"/>
      <c r="OI78"/>
      <c r="OJ78"/>
      <c r="OK78"/>
      <c r="OL78"/>
      <c r="OM78"/>
      <c r="ON78"/>
      <c r="OO78"/>
      <c r="OP78"/>
      <c r="OQ78"/>
      <c r="OR78"/>
      <c r="OS78"/>
      <c r="OT78"/>
      <c r="OU78"/>
      <c r="OV78"/>
      <c r="OW78"/>
      <c r="OX78"/>
      <c r="OY78"/>
      <c r="OZ78"/>
      <c r="PA78"/>
      <c r="PB78"/>
      <c r="PC78"/>
      <c r="PD78"/>
      <c r="PE78"/>
      <c r="PF78"/>
      <c r="PG78"/>
      <c r="PH78"/>
      <c r="PI78"/>
      <c r="PJ78"/>
      <c r="PK78"/>
      <c r="PL78"/>
      <c r="PM78"/>
      <c r="PN78"/>
      <c r="PO78"/>
      <c r="PP78"/>
      <c r="PQ78"/>
      <c r="PR78"/>
      <c r="PS78"/>
      <c r="PT78"/>
      <c r="PU78"/>
      <c r="PV78"/>
      <c r="PW78"/>
      <c r="PX78"/>
      <c r="PY78"/>
      <c r="PZ78"/>
      <c r="QA78"/>
      <c r="QB78"/>
      <c r="QC78"/>
      <c r="QD78"/>
      <c r="QE78"/>
      <c r="QF78"/>
      <c r="QG78"/>
      <c r="QH78"/>
      <c r="QI78"/>
      <c r="QJ78"/>
      <c r="QK78"/>
      <c r="QL78"/>
      <c r="QM78"/>
      <c r="QN78"/>
      <c r="QO78"/>
      <c r="QP78"/>
      <c r="QQ78"/>
      <c r="QR78"/>
      <c r="QS78"/>
      <c r="QT78"/>
      <c r="QU78"/>
      <c r="QV78"/>
      <c r="QW78"/>
      <c r="QX78"/>
      <c r="QY78"/>
      <c r="QZ78"/>
      <c r="RA78"/>
      <c r="RB78"/>
      <c r="RC78"/>
      <c r="RD78"/>
      <c r="RE78"/>
      <c r="RF78"/>
      <c r="RG78"/>
      <c r="RH78"/>
      <c r="RI78"/>
      <c r="RJ78"/>
      <c r="RK78"/>
      <c r="RL78"/>
      <c r="RM78"/>
      <c r="RN78"/>
      <c r="RO78"/>
      <c r="RP78"/>
      <c r="RQ78"/>
      <c r="RR78"/>
      <c r="RS78"/>
      <c r="RT78"/>
      <c r="RU78"/>
      <c r="RV78"/>
      <c r="RW78"/>
      <c r="RX78"/>
      <c r="RY78"/>
      <c r="RZ78"/>
      <c r="SA78"/>
      <c r="SB78"/>
      <c r="SC78"/>
      <c r="SD78"/>
      <c r="SE78"/>
      <c r="SF78"/>
      <c r="SG78"/>
      <c r="SH78"/>
      <c r="SI78"/>
      <c r="SJ78"/>
      <c r="SK78"/>
      <c r="SL78"/>
      <c r="SM78"/>
      <c r="SN78"/>
      <c r="SO78"/>
      <c r="SP78"/>
      <c r="SQ78"/>
      <c r="SR78"/>
      <c r="SS78"/>
      <c r="ST78"/>
      <c r="SU78"/>
      <c r="SV78"/>
      <c r="SW78"/>
      <c r="SX78"/>
      <c r="SY78"/>
      <c r="SZ78"/>
      <c r="TA78"/>
      <c r="TB78"/>
      <c r="TC78"/>
      <c r="TD78"/>
      <c r="TE78"/>
      <c r="TF78"/>
      <c r="TG78"/>
      <c r="TH78"/>
      <c r="TI78"/>
      <c r="TJ78"/>
      <c r="TK78"/>
      <c r="TL78"/>
      <c r="TM78"/>
      <c r="TN78"/>
      <c r="TO78"/>
      <c r="TP78"/>
      <c r="TQ78"/>
      <c r="TR78"/>
      <c r="TS78"/>
      <c r="TT78"/>
      <c r="TU78"/>
      <c r="TV78"/>
      <c r="TW78"/>
      <c r="TX78"/>
      <c r="TY78"/>
      <c r="TZ78"/>
      <c r="UA78"/>
      <c r="UB78"/>
      <c r="UC78"/>
      <c r="UD78"/>
      <c r="UE78"/>
      <c r="UF78"/>
      <c r="UG78"/>
      <c r="UH78"/>
      <c r="UI78"/>
      <c r="UJ78"/>
      <c r="UK78"/>
      <c r="UL78"/>
      <c r="UM78"/>
      <c r="UN78"/>
      <c r="UO78"/>
      <c r="UP78"/>
      <c r="UQ78"/>
      <c r="UR78"/>
      <c r="US78"/>
      <c r="UT78"/>
      <c r="UU78"/>
      <c r="UV78"/>
      <c r="UW78"/>
      <c r="UX78"/>
      <c r="UY78"/>
      <c r="UZ78"/>
      <c r="VA78"/>
      <c r="VB78"/>
      <c r="VC78"/>
      <c r="VD78"/>
      <c r="VE78"/>
      <c r="VF78"/>
      <c r="VG78"/>
      <c r="VH78"/>
      <c r="VI78"/>
      <c r="VJ78"/>
      <c r="VK78"/>
      <c r="VL78"/>
      <c r="VM78"/>
      <c r="VN78"/>
      <c r="VO78"/>
      <c r="VP78"/>
      <c r="VQ78"/>
      <c r="VR78"/>
      <c r="VS78"/>
      <c r="VT78"/>
      <c r="VU78"/>
      <c r="VV78"/>
      <c r="VW78"/>
      <c r="VX78"/>
      <c r="VY78"/>
      <c r="VZ78"/>
      <c r="WA78"/>
      <c r="WB78"/>
      <c r="WC78"/>
      <c r="WD78"/>
      <c r="WE78"/>
      <c r="WF78"/>
      <c r="WG78"/>
      <c r="WH78"/>
      <c r="WI78"/>
      <c r="WJ78"/>
      <c r="WK78"/>
      <c r="WL78"/>
      <c r="WM78"/>
      <c r="WN78"/>
      <c r="WO78"/>
      <c r="WP78"/>
      <c r="WQ78"/>
      <c r="WR78"/>
      <c r="WS78"/>
      <c r="WT78"/>
      <c r="WU78"/>
      <c r="WV78"/>
      <c r="WW78"/>
      <c r="WX78"/>
      <c r="WY78"/>
      <c r="WZ78"/>
      <c r="XA78"/>
      <c r="XB78"/>
      <c r="XC78"/>
      <c r="XD78"/>
      <c r="XE78"/>
      <c r="XF78"/>
      <c r="XG78"/>
      <c r="XH78"/>
      <c r="XI78"/>
      <c r="XJ78"/>
      <c r="XK78"/>
      <c r="XL78"/>
      <c r="XM78"/>
      <c r="XN78"/>
      <c r="XO78"/>
      <c r="XP78"/>
      <c r="XQ78"/>
      <c r="XR78"/>
      <c r="XS78"/>
      <c r="XT78"/>
      <c r="XU78"/>
      <c r="XV78"/>
      <c r="XW78"/>
      <c r="XX78"/>
      <c r="XY78"/>
      <c r="XZ78"/>
      <c r="YA78"/>
      <c r="YB78"/>
      <c r="YC78"/>
      <c r="YD78"/>
      <c r="YE78"/>
      <c r="YF78"/>
      <c r="YG78"/>
      <c r="YH78"/>
      <c r="YI78"/>
      <c r="YJ78"/>
      <c r="YK78"/>
      <c r="YL78"/>
      <c r="YM78"/>
      <c r="YN78"/>
      <c r="YO78"/>
      <c r="YP78"/>
      <c r="YQ78"/>
      <c r="YR78"/>
      <c r="YS78"/>
      <c r="YT78"/>
      <c r="YU78"/>
      <c r="YV78"/>
      <c r="YW78"/>
      <c r="YX78"/>
      <c r="YY78"/>
      <c r="YZ78"/>
      <c r="ZA78"/>
      <c r="ZB78"/>
      <c r="ZC78"/>
      <c r="ZD78"/>
      <c r="ZE78"/>
      <c r="ZF78"/>
      <c r="ZG78"/>
      <c r="ZH78"/>
      <c r="ZI78"/>
      <c r="ZJ78"/>
      <c r="ZK78"/>
      <c r="ZL78"/>
      <c r="ZM78"/>
      <c r="ZN78"/>
      <c r="ZO78"/>
      <c r="ZP78"/>
      <c r="ZQ78"/>
      <c r="ZR78"/>
      <c r="ZS78"/>
      <c r="ZT78"/>
      <c r="ZU78"/>
      <c r="ZV78"/>
      <c r="ZW78"/>
      <c r="ZX78"/>
      <c r="ZY78"/>
      <c r="ZZ78"/>
      <c r="AAA78"/>
      <c r="AAB78"/>
      <c r="AAC78"/>
      <c r="AAD78"/>
      <c r="AAE78"/>
      <c r="AAF78"/>
      <c r="AAG78"/>
      <c r="AAH78"/>
      <c r="AAI78"/>
      <c r="AAJ78"/>
      <c r="AAK78"/>
      <c r="AAL78"/>
      <c r="AAM78"/>
      <c r="AAN78"/>
      <c r="AAO78"/>
      <c r="AAP78"/>
      <c r="AAQ78"/>
      <c r="AAR78"/>
      <c r="AAS78"/>
      <c r="AAT78"/>
      <c r="AAU78"/>
      <c r="AAV78"/>
      <c r="AAW78"/>
      <c r="AAX78"/>
      <c r="AAY78"/>
      <c r="AAZ78"/>
      <c r="ABA78"/>
      <c r="ABB78"/>
      <c r="ABC78"/>
      <c r="ABD78"/>
      <c r="ABE78"/>
      <c r="ABF78"/>
      <c r="ABG78"/>
      <c r="ABH78"/>
      <c r="ABI78"/>
      <c r="ABJ78"/>
      <c r="ABK78"/>
      <c r="ABL78"/>
      <c r="ABM78"/>
      <c r="ABN78"/>
      <c r="ABO78"/>
      <c r="ABP78"/>
      <c r="ABQ78"/>
      <c r="ABR78"/>
      <c r="ABS78"/>
      <c r="ABT78"/>
      <c r="ABU78"/>
      <c r="ABV78"/>
      <c r="ABW78"/>
      <c r="ABX78"/>
      <c r="ABY78"/>
      <c r="ABZ78"/>
      <c r="ACA78"/>
      <c r="ACB78"/>
      <c r="ACC78"/>
      <c r="ACD78"/>
      <c r="ACE78"/>
      <c r="ACF78"/>
      <c r="ACG78"/>
      <c r="ACH78"/>
      <c r="ACI78"/>
      <c r="ACJ78"/>
      <c r="ACK78"/>
      <c r="ACL78"/>
      <c r="ACM78"/>
      <c r="ACN78"/>
      <c r="ACO78"/>
      <c r="ACP78"/>
      <c r="ACQ78"/>
      <c r="ACR78"/>
      <c r="ACS78"/>
      <c r="ACT78"/>
      <c r="ACU78"/>
      <c r="ACV78"/>
      <c r="ACW78"/>
      <c r="ACX78"/>
      <c r="ACY78"/>
      <c r="ACZ78"/>
      <c r="ADA78"/>
      <c r="ADB78"/>
      <c r="ADC78"/>
      <c r="ADD78"/>
      <c r="ADE78"/>
      <c r="ADF78"/>
      <c r="ADG78"/>
      <c r="ADH78"/>
      <c r="ADI78"/>
      <c r="ADJ78"/>
      <c r="ADK78"/>
      <c r="ADL78"/>
      <c r="ADM78"/>
      <c r="ADN78"/>
      <c r="ADO78"/>
      <c r="ADP78"/>
      <c r="ADQ78"/>
      <c r="ADR78"/>
      <c r="ADS78"/>
      <c r="ADT78"/>
      <c r="ADU78"/>
      <c r="ADV78"/>
      <c r="ADW78"/>
      <c r="ADX78"/>
      <c r="ADY78"/>
      <c r="ADZ78"/>
      <c r="AEA78"/>
      <c r="AEB78"/>
      <c r="AEC78"/>
      <c r="AED78"/>
      <c r="AEE78"/>
      <c r="AEF78"/>
      <c r="AEG78"/>
      <c r="AEH78"/>
      <c r="AEI78"/>
      <c r="AEJ78"/>
      <c r="AEK78"/>
      <c r="AEL78"/>
      <c r="AEM78"/>
      <c r="AEN78"/>
      <c r="AEO78"/>
      <c r="AEP78"/>
      <c r="AEQ78"/>
      <c r="AER78"/>
      <c r="AES78"/>
      <c r="AET78"/>
      <c r="AEU78"/>
      <c r="AEV78"/>
      <c r="AEW78"/>
      <c r="AEX78"/>
      <c r="AEY78"/>
      <c r="AEZ78"/>
      <c r="AFA78"/>
      <c r="AFB78"/>
      <c r="AFC78"/>
      <c r="AFD78"/>
      <c r="AFE78"/>
      <c r="AFF78"/>
      <c r="AFG78"/>
      <c r="AFH78"/>
      <c r="AFI78"/>
      <c r="AFJ78"/>
      <c r="AFK78"/>
      <c r="AFL78"/>
      <c r="AFM78"/>
      <c r="AFN78"/>
      <c r="AFO78"/>
      <c r="AFP78"/>
      <c r="AFQ78"/>
      <c r="AFR78"/>
      <c r="AFS78"/>
      <c r="AFT78"/>
      <c r="AFU78"/>
      <c r="AFV78"/>
      <c r="AFW78"/>
      <c r="AFX78"/>
      <c r="AFY78"/>
      <c r="AFZ78"/>
      <c r="AGA78"/>
      <c r="AGB78"/>
      <c r="AGC78"/>
      <c r="AGD78"/>
      <c r="AGE78"/>
      <c r="AGF78"/>
      <c r="AGG78"/>
      <c r="AGH78"/>
      <c r="AGI78"/>
      <c r="AGJ78"/>
      <c r="AGK78"/>
      <c r="AGL78"/>
      <c r="AGM78"/>
      <c r="AGN78"/>
      <c r="AGO78"/>
      <c r="AGP78"/>
      <c r="AGQ78"/>
      <c r="AGR78"/>
      <c r="AGS78"/>
      <c r="AGT78"/>
      <c r="AGU78"/>
      <c r="AGV78"/>
      <c r="AGW78"/>
      <c r="AGX78"/>
      <c r="AGY78"/>
      <c r="AGZ78"/>
      <c r="AHA78"/>
      <c r="AHB78"/>
      <c r="AHC78"/>
      <c r="AHD78"/>
      <c r="AHE78"/>
      <c r="AHF78"/>
      <c r="AHG78"/>
      <c r="AHH78"/>
      <c r="AHI78"/>
      <c r="AHJ78"/>
      <c r="AHK78"/>
      <c r="AHL78"/>
      <c r="AHM78"/>
      <c r="AHN78"/>
      <c r="AHO78"/>
      <c r="AHP78"/>
      <c r="AHQ78"/>
      <c r="AHR78"/>
      <c r="AHS78"/>
      <c r="AHT78"/>
      <c r="AHU78"/>
      <c r="AHV78"/>
      <c r="AHW78"/>
      <c r="AHX78"/>
      <c r="AHY78"/>
      <c r="AHZ78"/>
      <c r="AIA78"/>
      <c r="AIB78"/>
      <c r="AIC78"/>
      <c r="AID78"/>
      <c r="AIE78"/>
      <c r="AIF78"/>
      <c r="AIG78"/>
      <c r="AIH78"/>
      <c r="AII78"/>
      <c r="AIJ78"/>
      <c r="AIK78"/>
      <c r="AIL78"/>
      <c r="AIM78"/>
      <c r="AIN78"/>
      <c r="AIO78"/>
      <c r="AIP78"/>
      <c r="AIQ78"/>
      <c r="AIR78"/>
      <c r="AIS78"/>
      <c r="AIT78"/>
      <c r="AIU78"/>
      <c r="AIV78"/>
      <c r="AIW78"/>
      <c r="AIX78"/>
      <c r="AIY78"/>
      <c r="AIZ78"/>
      <c r="AJA78"/>
      <c r="AJB78"/>
      <c r="AJC78"/>
      <c r="AJD78"/>
      <c r="AJE78"/>
      <c r="AJF78"/>
      <c r="AJG78"/>
      <c r="AJH78"/>
      <c r="AJI78"/>
      <c r="AJJ78"/>
      <c r="AJK78"/>
      <c r="AJL78"/>
      <c r="AJM78"/>
      <c r="AJN78"/>
      <c r="AJO78"/>
      <c r="AJP78"/>
      <c r="AJQ78"/>
      <c r="AJR78"/>
      <c r="AJS78"/>
      <c r="AJT78"/>
      <c r="AJU78"/>
      <c r="AJV78"/>
      <c r="AJW78"/>
      <c r="AJX78"/>
      <c r="AJY78"/>
      <c r="AJZ78"/>
      <c r="AKA78"/>
      <c r="AKB78"/>
      <c r="AKC78"/>
      <c r="AKD78"/>
      <c r="AKE78"/>
      <c r="AKF78"/>
      <c r="AKG78"/>
      <c r="AKH78"/>
      <c r="AKI78"/>
      <c r="AKJ78"/>
      <c r="AKK78"/>
      <c r="AKL78"/>
      <c r="AKM78"/>
      <c r="AKN78"/>
      <c r="AKO78"/>
      <c r="AKP78"/>
      <c r="AKQ78"/>
      <c r="AKR78"/>
      <c r="AKS78"/>
      <c r="AKT78"/>
      <c r="AKU78"/>
      <c r="AKV78"/>
      <c r="AKW78"/>
      <c r="AKX78"/>
      <c r="AKY78"/>
      <c r="AKZ78"/>
      <c r="ALA78"/>
      <c r="ALB78"/>
      <c r="ALC78"/>
      <c r="ALD78"/>
      <c r="ALE78"/>
      <c r="ALF78"/>
      <c r="ALG78"/>
      <c r="ALH78"/>
      <c r="ALI78"/>
      <c r="ALJ78"/>
      <c r="ALK78"/>
      <c r="ALL78"/>
      <c r="ALM78"/>
      <c r="ALN78"/>
      <c r="ALO78"/>
      <c r="ALP78"/>
      <c r="ALQ78"/>
      <c r="ALR78"/>
      <c r="ALS78"/>
      <c r="ALT78"/>
      <c r="ALU78"/>
      <c r="ALV78"/>
      <c r="ALW78"/>
      <c r="ALX78"/>
      <c r="ALY78"/>
      <c r="ALZ78"/>
      <c r="AMA78"/>
      <c r="AMB78"/>
      <c r="AMC78"/>
      <c r="AMD78"/>
      <c r="AME78"/>
      <c r="AMF78"/>
      <c r="AMG78"/>
      <c r="AMH78"/>
      <c r="AMI78"/>
      <c r="AMJ78"/>
      <c r="AMK78"/>
    </row>
    <row r="79" spans="1:1025" ht="104.25" customHeight="1" x14ac:dyDescent="0.25">
      <c r="A79" s="97">
        <f t="shared" ref="A79:A132" si="143">+A78+1</f>
        <v>67</v>
      </c>
      <c r="B79" s="98"/>
      <c r="C79" s="112" t="s">
        <v>7</v>
      </c>
      <c r="D79" s="117" t="s">
        <v>16</v>
      </c>
      <c r="E79" s="117" t="s">
        <v>78</v>
      </c>
      <c r="F79" s="117" t="s">
        <v>79</v>
      </c>
      <c r="G79" s="117" t="s">
        <v>339</v>
      </c>
      <c r="H79" s="114" t="s">
        <v>14</v>
      </c>
      <c r="I79" s="114" t="s">
        <v>345</v>
      </c>
      <c r="J79" s="115" t="str">
        <f t="shared" si="117"/>
        <v>Verificar la ejecución del 100%  de las actividades programadas en el plan de lucha contra la corrupción y atención al ciudadano0</v>
      </c>
      <c r="K79" s="115" t="str">
        <f t="shared" si="118"/>
        <v>Verificar la ejecución del 100%  de las actividades programadas en el plan de lucha contra la corrupción y atención al ciudadano0</v>
      </c>
      <c r="L79" s="115" t="str">
        <f t="shared" si="119"/>
        <v>Verificar la ejecución del 100%  de las actividades programadas en el plan de lucha contra la corrupción y atención al ciudadano0</v>
      </c>
      <c r="M79" s="115" t="str">
        <f t="shared" si="120"/>
        <v>Verificar la ejecución del 100%  de las actividades programadas en el plan de lucha contra la corrupción y atención al ciudadano0</v>
      </c>
      <c r="N79" s="115" t="str">
        <f t="shared" si="121"/>
        <v>Verificar la ejecución del 100%  de las actividades programadas en el plan de lucha contra la corrupción y atención al ciudadano1</v>
      </c>
      <c r="O79" s="115" t="str">
        <f t="shared" si="122"/>
        <v>Verificar la ejecución del 100%  de las actividades programadas en el plan de lucha contra la corrupción y atención al ciudadano0</v>
      </c>
      <c r="P79" s="115" t="str">
        <f t="shared" si="123"/>
        <v>Verificar la ejecución del 100%  de las actividades programadas en el plan de lucha contra la corrupción y atención al ciudadano0</v>
      </c>
      <c r="Q79" s="115" t="str">
        <f t="shared" si="124"/>
        <v>Verificar la ejecución del 100%  de las actividades programadas en el plan de lucha contra la corrupción y atención al ciudadano0</v>
      </c>
      <c r="R79" s="115" t="str">
        <f t="shared" si="125"/>
        <v>Verificar la ejecución del 100%  de las actividades programadas en el plan de lucha contra la corrupción y atención al ciudadano0</v>
      </c>
      <c r="S79" s="115" t="str">
        <f t="shared" si="126"/>
        <v>Verificar la ejecución del 100%  de las actividades programadas en el plan de lucha contra la corrupción y atención al ciudadano0</v>
      </c>
      <c r="T79" s="115" t="str">
        <f t="shared" si="127"/>
        <v>Verificar la ejecución del 100%  de las actividades programadas en el plan de lucha contra la corrupción y atención al ciudadano0</v>
      </c>
      <c r="U79" s="115" t="str">
        <f t="shared" si="128"/>
        <v>Verificar la ejecución del 100%  de las actividades programadas en el plan de lucha contra la corrupción y atención al ciudadano0</v>
      </c>
      <c r="V79" s="116">
        <v>1</v>
      </c>
      <c r="W79" s="116">
        <v>1</v>
      </c>
      <c r="X79" s="100" t="s">
        <v>267</v>
      </c>
      <c r="Y79" s="117" t="s">
        <v>395</v>
      </c>
      <c r="Z79" s="184">
        <v>43600</v>
      </c>
      <c r="AA79" s="185">
        <v>43599</v>
      </c>
      <c r="AB79" s="30" t="s">
        <v>398</v>
      </c>
      <c r="AC79" s="101">
        <f t="shared" si="90"/>
        <v>1</v>
      </c>
      <c r="AE79" s="43">
        <f t="shared" si="129"/>
        <v>0</v>
      </c>
      <c r="AF79" s="43">
        <f t="shared" si="130"/>
        <v>0</v>
      </c>
      <c r="AG79" s="43">
        <f t="shared" si="131"/>
        <v>0</v>
      </c>
      <c r="AH79" s="43">
        <f t="shared" si="132"/>
        <v>0</v>
      </c>
      <c r="AI79" s="43">
        <f t="shared" si="133"/>
        <v>1</v>
      </c>
      <c r="AJ79" s="43">
        <f t="shared" si="134"/>
        <v>0</v>
      </c>
      <c r="AK79" s="43">
        <f t="shared" si="135"/>
        <v>0</v>
      </c>
      <c r="AL79" s="43">
        <f t="shared" si="136"/>
        <v>0</v>
      </c>
      <c r="AM79" s="43">
        <f t="shared" si="137"/>
        <v>0</v>
      </c>
      <c r="AN79" s="43">
        <f t="shared" si="138"/>
        <v>0</v>
      </c>
      <c r="AO79" s="43">
        <f t="shared" si="139"/>
        <v>0</v>
      </c>
      <c r="AP79" s="43">
        <f t="shared" si="140"/>
        <v>0</v>
      </c>
      <c r="AR79" s="43">
        <f t="shared" si="141"/>
        <v>0</v>
      </c>
      <c r="AS79" s="43">
        <f t="shared" si="104"/>
        <v>0</v>
      </c>
      <c r="AT79" s="43">
        <f t="shared" si="105"/>
        <v>0</v>
      </c>
      <c r="AU79" s="43">
        <f t="shared" si="106"/>
        <v>0</v>
      </c>
      <c r="AV79" s="43">
        <f t="shared" si="107"/>
        <v>1</v>
      </c>
      <c r="AW79" s="43">
        <f t="shared" si="108"/>
        <v>0</v>
      </c>
      <c r="AX79" s="43">
        <f t="shared" si="109"/>
        <v>0</v>
      </c>
      <c r="AY79" s="43">
        <f t="shared" si="110"/>
        <v>0</v>
      </c>
      <c r="AZ79" s="43">
        <f t="shared" si="111"/>
        <v>0</v>
      </c>
      <c r="BA79" s="43">
        <f t="shared" si="112"/>
        <v>0</v>
      </c>
      <c r="BB79" s="43">
        <f t="shared" si="113"/>
        <v>0</v>
      </c>
      <c r="BC79" s="43">
        <f t="shared" si="114"/>
        <v>0</v>
      </c>
      <c r="BD79" s="3">
        <f t="shared" si="142"/>
        <v>1</v>
      </c>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c r="LY79"/>
      <c r="LZ79"/>
      <c r="MA79"/>
      <c r="MB79"/>
      <c r="MC79"/>
      <c r="MD79"/>
      <c r="ME79"/>
      <c r="MF79"/>
      <c r="MG79"/>
      <c r="MH79"/>
      <c r="MI79"/>
      <c r="MJ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c r="NX79"/>
      <c r="NY79"/>
      <c r="NZ79"/>
      <c r="OA79"/>
      <c r="OB79"/>
      <c r="OC79"/>
      <c r="OD79"/>
      <c r="OE79"/>
      <c r="OF79"/>
      <c r="OG79"/>
      <c r="OH79"/>
      <c r="OI79"/>
      <c r="OJ79"/>
      <c r="OK79"/>
      <c r="OL79"/>
      <c r="OM79"/>
      <c r="ON79"/>
      <c r="OO79"/>
      <c r="OP79"/>
      <c r="OQ79"/>
      <c r="OR79"/>
      <c r="OS79"/>
      <c r="OT79"/>
      <c r="OU79"/>
      <c r="OV79"/>
      <c r="OW79"/>
      <c r="OX79"/>
      <c r="OY79"/>
      <c r="OZ79"/>
      <c r="PA79"/>
      <c r="PB79"/>
      <c r="PC79"/>
      <c r="PD79"/>
      <c r="PE79"/>
      <c r="PF79"/>
      <c r="PG79"/>
      <c r="PH79"/>
      <c r="PI79"/>
      <c r="PJ79"/>
      <c r="PK79"/>
      <c r="PL79"/>
      <c r="PM79"/>
      <c r="PN79"/>
      <c r="PO79"/>
      <c r="PP79"/>
      <c r="PQ79"/>
      <c r="PR79"/>
      <c r="PS79"/>
      <c r="PT79"/>
      <c r="PU79"/>
      <c r="PV79"/>
      <c r="PW79"/>
      <c r="PX79"/>
      <c r="PY79"/>
      <c r="PZ79"/>
      <c r="QA79"/>
      <c r="QB79"/>
      <c r="QC79"/>
      <c r="QD79"/>
      <c r="QE79"/>
      <c r="QF79"/>
      <c r="QG79"/>
      <c r="QH79"/>
      <c r="QI79"/>
      <c r="QJ79"/>
      <c r="QK79"/>
      <c r="QL79"/>
      <c r="QM79"/>
      <c r="QN79"/>
      <c r="QO79"/>
      <c r="QP79"/>
      <c r="QQ79"/>
      <c r="QR79"/>
      <c r="QS79"/>
      <c r="QT79"/>
      <c r="QU79"/>
      <c r="QV79"/>
      <c r="QW79"/>
      <c r="QX79"/>
      <c r="QY79"/>
      <c r="QZ79"/>
      <c r="RA79"/>
      <c r="RB79"/>
      <c r="RC79"/>
      <c r="RD79"/>
      <c r="RE79"/>
      <c r="RF79"/>
      <c r="RG79"/>
      <c r="RH79"/>
      <c r="RI79"/>
      <c r="RJ79"/>
      <c r="RK79"/>
      <c r="RL79"/>
      <c r="RM79"/>
      <c r="RN79"/>
      <c r="RO79"/>
      <c r="RP79"/>
      <c r="RQ79"/>
      <c r="RR79"/>
      <c r="RS79"/>
      <c r="RT79"/>
      <c r="RU79"/>
      <c r="RV79"/>
      <c r="RW79"/>
      <c r="RX79"/>
      <c r="RY79"/>
      <c r="RZ79"/>
      <c r="SA79"/>
      <c r="SB79"/>
      <c r="SC79"/>
      <c r="SD79"/>
      <c r="SE79"/>
      <c r="SF79"/>
      <c r="SG79"/>
      <c r="SH79"/>
      <c r="SI79"/>
      <c r="SJ79"/>
      <c r="SK79"/>
      <c r="SL79"/>
      <c r="SM79"/>
      <c r="SN79"/>
      <c r="SO79"/>
      <c r="SP79"/>
      <c r="SQ79"/>
      <c r="SR79"/>
      <c r="SS79"/>
      <c r="ST79"/>
      <c r="SU79"/>
      <c r="SV79"/>
      <c r="SW79"/>
      <c r="SX79"/>
      <c r="SY79"/>
      <c r="SZ79"/>
      <c r="TA79"/>
      <c r="TB79"/>
      <c r="TC79"/>
      <c r="TD79"/>
      <c r="TE79"/>
      <c r="TF79"/>
      <c r="TG79"/>
      <c r="TH79"/>
      <c r="TI79"/>
      <c r="TJ79"/>
      <c r="TK79"/>
      <c r="TL79"/>
      <c r="TM79"/>
      <c r="TN79"/>
      <c r="TO79"/>
      <c r="TP79"/>
      <c r="TQ79"/>
      <c r="TR79"/>
      <c r="TS79"/>
      <c r="TT79"/>
      <c r="TU79"/>
      <c r="TV79"/>
      <c r="TW79"/>
      <c r="TX79"/>
      <c r="TY79"/>
      <c r="TZ79"/>
      <c r="UA79"/>
      <c r="UB79"/>
      <c r="UC79"/>
      <c r="UD79"/>
      <c r="UE79"/>
      <c r="UF79"/>
      <c r="UG79"/>
      <c r="UH79"/>
      <c r="UI79"/>
      <c r="UJ79"/>
      <c r="UK79"/>
      <c r="UL79"/>
      <c r="UM79"/>
      <c r="UN79"/>
      <c r="UO79"/>
      <c r="UP79"/>
      <c r="UQ79"/>
      <c r="UR79"/>
      <c r="US79"/>
      <c r="UT79"/>
      <c r="UU79"/>
      <c r="UV79"/>
      <c r="UW79"/>
      <c r="UX79"/>
      <c r="UY79"/>
      <c r="UZ79"/>
      <c r="VA79"/>
      <c r="VB79"/>
      <c r="VC79"/>
      <c r="VD79"/>
      <c r="VE79"/>
      <c r="VF79"/>
      <c r="VG79"/>
      <c r="VH79"/>
      <c r="VI79"/>
      <c r="VJ79"/>
      <c r="VK79"/>
      <c r="VL79"/>
      <c r="VM79"/>
      <c r="VN79"/>
      <c r="VO79"/>
      <c r="VP79"/>
      <c r="VQ79"/>
      <c r="VR79"/>
      <c r="VS79"/>
      <c r="VT79"/>
      <c r="VU79"/>
      <c r="VV79"/>
      <c r="VW79"/>
      <c r="VX79"/>
      <c r="VY79"/>
      <c r="VZ79"/>
      <c r="WA79"/>
      <c r="WB79"/>
      <c r="WC79"/>
      <c r="WD79"/>
      <c r="WE79"/>
      <c r="WF79"/>
      <c r="WG79"/>
      <c r="WH79"/>
      <c r="WI79"/>
      <c r="WJ79"/>
      <c r="WK79"/>
      <c r="WL79"/>
      <c r="WM79"/>
      <c r="WN79"/>
      <c r="WO79"/>
      <c r="WP79"/>
      <c r="WQ79"/>
      <c r="WR79"/>
      <c r="WS79"/>
      <c r="WT79"/>
      <c r="WU79"/>
      <c r="WV79"/>
      <c r="WW79"/>
      <c r="WX79"/>
      <c r="WY79"/>
      <c r="WZ79"/>
      <c r="XA79"/>
      <c r="XB79"/>
      <c r="XC79"/>
      <c r="XD79"/>
      <c r="XE79"/>
      <c r="XF79"/>
      <c r="XG79"/>
      <c r="XH79"/>
      <c r="XI79"/>
      <c r="XJ79"/>
      <c r="XK79"/>
      <c r="XL79"/>
      <c r="XM79"/>
      <c r="XN79"/>
      <c r="XO79"/>
      <c r="XP79"/>
      <c r="XQ79"/>
      <c r="XR79"/>
      <c r="XS79"/>
      <c r="XT79"/>
      <c r="XU79"/>
      <c r="XV79"/>
      <c r="XW79"/>
      <c r="XX79"/>
      <c r="XY79"/>
      <c r="XZ79"/>
      <c r="YA79"/>
      <c r="YB79"/>
      <c r="YC79"/>
      <c r="YD79"/>
      <c r="YE79"/>
      <c r="YF79"/>
      <c r="YG79"/>
      <c r="YH79"/>
      <c r="YI79"/>
      <c r="YJ79"/>
      <c r="YK79"/>
      <c r="YL79"/>
      <c r="YM79"/>
      <c r="YN79"/>
      <c r="YO79"/>
      <c r="YP79"/>
      <c r="YQ79"/>
      <c r="YR79"/>
      <c r="YS79"/>
      <c r="YT79"/>
      <c r="YU79"/>
      <c r="YV79"/>
      <c r="YW79"/>
      <c r="YX79"/>
      <c r="YY79"/>
      <c r="YZ79"/>
      <c r="ZA79"/>
      <c r="ZB79"/>
      <c r="ZC79"/>
      <c r="ZD79"/>
      <c r="ZE79"/>
      <c r="ZF79"/>
      <c r="ZG79"/>
      <c r="ZH79"/>
      <c r="ZI79"/>
      <c r="ZJ79"/>
      <c r="ZK79"/>
      <c r="ZL79"/>
      <c r="ZM79"/>
      <c r="ZN79"/>
      <c r="ZO79"/>
      <c r="ZP79"/>
      <c r="ZQ79"/>
      <c r="ZR79"/>
      <c r="ZS79"/>
      <c r="ZT79"/>
      <c r="ZU79"/>
      <c r="ZV79"/>
      <c r="ZW79"/>
      <c r="ZX79"/>
      <c r="ZY79"/>
      <c r="ZZ79"/>
      <c r="AAA79"/>
      <c r="AAB79"/>
      <c r="AAC79"/>
      <c r="AAD79"/>
      <c r="AAE79"/>
      <c r="AAF79"/>
      <c r="AAG79"/>
      <c r="AAH79"/>
      <c r="AAI79"/>
      <c r="AAJ79"/>
      <c r="AAK79"/>
      <c r="AAL79"/>
      <c r="AAM79"/>
      <c r="AAN79"/>
      <c r="AAO79"/>
      <c r="AAP79"/>
      <c r="AAQ79"/>
      <c r="AAR79"/>
      <c r="AAS79"/>
      <c r="AAT79"/>
      <c r="AAU79"/>
      <c r="AAV79"/>
      <c r="AAW79"/>
      <c r="AAX79"/>
      <c r="AAY79"/>
      <c r="AAZ79"/>
      <c r="ABA79"/>
      <c r="ABB79"/>
      <c r="ABC79"/>
      <c r="ABD79"/>
      <c r="ABE79"/>
      <c r="ABF79"/>
      <c r="ABG79"/>
      <c r="ABH79"/>
      <c r="ABI79"/>
      <c r="ABJ79"/>
      <c r="ABK79"/>
      <c r="ABL79"/>
      <c r="ABM79"/>
      <c r="ABN79"/>
      <c r="ABO79"/>
      <c r="ABP79"/>
      <c r="ABQ79"/>
      <c r="ABR79"/>
      <c r="ABS79"/>
      <c r="ABT79"/>
      <c r="ABU79"/>
      <c r="ABV79"/>
      <c r="ABW79"/>
      <c r="ABX79"/>
      <c r="ABY79"/>
      <c r="ABZ79"/>
      <c r="ACA79"/>
      <c r="ACB79"/>
      <c r="ACC79"/>
      <c r="ACD79"/>
      <c r="ACE79"/>
      <c r="ACF79"/>
      <c r="ACG79"/>
      <c r="ACH79"/>
      <c r="ACI79"/>
      <c r="ACJ79"/>
      <c r="ACK79"/>
      <c r="ACL79"/>
      <c r="ACM79"/>
      <c r="ACN79"/>
      <c r="ACO79"/>
      <c r="ACP79"/>
      <c r="ACQ79"/>
      <c r="ACR79"/>
      <c r="ACS79"/>
      <c r="ACT79"/>
      <c r="ACU79"/>
      <c r="ACV79"/>
      <c r="ACW79"/>
      <c r="ACX79"/>
      <c r="ACY79"/>
      <c r="ACZ79"/>
      <c r="ADA79"/>
      <c r="ADB79"/>
      <c r="ADC79"/>
      <c r="ADD79"/>
      <c r="ADE79"/>
      <c r="ADF79"/>
      <c r="ADG79"/>
      <c r="ADH79"/>
      <c r="ADI79"/>
      <c r="ADJ79"/>
      <c r="ADK79"/>
      <c r="ADL79"/>
      <c r="ADM79"/>
      <c r="ADN79"/>
      <c r="ADO79"/>
      <c r="ADP79"/>
      <c r="ADQ79"/>
      <c r="ADR79"/>
      <c r="ADS79"/>
      <c r="ADT79"/>
      <c r="ADU79"/>
      <c r="ADV79"/>
      <c r="ADW79"/>
      <c r="ADX79"/>
      <c r="ADY79"/>
      <c r="ADZ79"/>
      <c r="AEA79"/>
      <c r="AEB79"/>
      <c r="AEC79"/>
      <c r="AED79"/>
      <c r="AEE79"/>
      <c r="AEF79"/>
      <c r="AEG79"/>
      <c r="AEH79"/>
      <c r="AEI79"/>
      <c r="AEJ79"/>
      <c r="AEK79"/>
      <c r="AEL79"/>
      <c r="AEM79"/>
      <c r="AEN79"/>
      <c r="AEO79"/>
      <c r="AEP79"/>
      <c r="AEQ79"/>
      <c r="AER79"/>
      <c r="AES79"/>
      <c r="AET79"/>
      <c r="AEU79"/>
      <c r="AEV79"/>
      <c r="AEW79"/>
      <c r="AEX79"/>
      <c r="AEY79"/>
      <c r="AEZ79"/>
      <c r="AFA79"/>
      <c r="AFB79"/>
      <c r="AFC79"/>
      <c r="AFD79"/>
      <c r="AFE79"/>
      <c r="AFF79"/>
      <c r="AFG79"/>
      <c r="AFH79"/>
      <c r="AFI79"/>
      <c r="AFJ79"/>
      <c r="AFK79"/>
      <c r="AFL79"/>
      <c r="AFM79"/>
      <c r="AFN79"/>
      <c r="AFO79"/>
      <c r="AFP79"/>
      <c r="AFQ79"/>
      <c r="AFR79"/>
      <c r="AFS79"/>
      <c r="AFT79"/>
      <c r="AFU79"/>
      <c r="AFV79"/>
      <c r="AFW79"/>
      <c r="AFX79"/>
      <c r="AFY79"/>
      <c r="AFZ79"/>
      <c r="AGA79"/>
      <c r="AGB79"/>
      <c r="AGC79"/>
      <c r="AGD79"/>
      <c r="AGE79"/>
      <c r="AGF79"/>
      <c r="AGG79"/>
      <c r="AGH79"/>
      <c r="AGI79"/>
      <c r="AGJ79"/>
      <c r="AGK79"/>
      <c r="AGL79"/>
      <c r="AGM79"/>
      <c r="AGN79"/>
      <c r="AGO79"/>
      <c r="AGP79"/>
      <c r="AGQ79"/>
      <c r="AGR79"/>
      <c r="AGS79"/>
      <c r="AGT79"/>
      <c r="AGU79"/>
      <c r="AGV79"/>
      <c r="AGW79"/>
      <c r="AGX79"/>
      <c r="AGY79"/>
      <c r="AGZ79"/>
      <c r="AHA79"/>
      <c r="AHB79"/>
      <c r="AHC79"/>
      <c r="AHD79"/>
      <c r="AHE79"/>
      <c r="AHF79"/>
      <c r="AHG79"/>
      <c r="AHH79"/>
      <c r="AHI79"/>
      <c r="AHJ79"/>
      <c r="AHK79"/>
      <c r="AHL79"/>
      <c r="AHM79"/>
      <c r="AHN79"/>
      <c r="AHO79"/>
      <c r="AHP79"/>
      <c r="AHQ79"/>
      <c r="AHR79"/>
      <c r="AHS79"/>
      <c r="AHT79"/>
      <c r="AHU79"/>
      <c r="AHV79"/>
      <c r="AHW79"/>
      <c r="AHX79"/>
      <c r="AHY79"/>
      <c r="AHZ79"/>
      <c r="AIA79"/>
      <c r="AIB79"/>
      <c r="AIC79"/>
      <c r="AID79"/>
      <c r="AIE79"/>
      <c r="AIF79"/>
      <c r="AIG79"/>
      <c r="AIH79"/>
      <c r="AII79"/>
      <c r="AIJ79"/>
      <c r="AIK79"/>
      <c r="AIL79"/>
      <c r="AIM79"/>
      <c r="AIN79"/>
      <c r="AIO79"/>
      <c r="AIP79"/>
      <c r="AIQ79"/>
      <c r="AIR79"/>
      <c r="AIS79"/>
      <c r="AIT79"/>
      <c r="AIU79"/>
      <c r="AIV79"/>
      <c r="AIW79"/>
      <c r="AIX79"/>
      <c r="AIY79"/>
      <c r="AIZ79"/>
      <c r="AJA79"/>
      <c r="AJB79"/>
      <c r="AJC79"/>
      <c r="AJD79"/>
      <c r="AJE79"/>
      <c r="AJF79"/>
      <c r="AJG79"/>
      <c r="AJH79"/>
      <c r="AJI79"/>
      <c r="AJJ79"/>
      <c r="AJK79"/>
      <c r="AJL79"/>
      <c r="AJM79"/>
      <c r="AJN79"/>
      <c r="AJO79"/>
      <c r="AJP79"/>
      <c r="AJQ79"/>
      <c r="AJR79"/>
      <c r="AJS79"/>
      <c r="AJT79"/>
      <c r="AJU79"/>
      <c r="AJV79"/>
      <c r="AJW79"/>
      <c r="AJX79"/>
      <c r="AJY79"/>
      <c r="AJZ79"/>
      <c r="AKA79"/>
      <c r="AKB79"/>
      <c r="AKC79"/>
      <c r="AKD79"/>
      <c r="AKE79"/>
      <c r="AKF79"/>
      <c r="AKG79"/>
      <c r="AKH79"/>
      <c r="AKI79"/>
      <c r="AKJ79"/>
      <c r="AKK79"/>
      <c r="AKL79"/>
      <c r="AKM79"/>
      <c r="AKN79"/>
      <c r="AKO79"/>
      <c r="AKP79"/>
      <c r="AKQ79"/>
      <c r="AKR79"/>
      <c r="AKS79"/>
      <c r="AKT79"/>
      <c r="AKU79"/>
      <c r="AKV79"/>
      <c r="AKW79"/>
      <c r="AKX79"/>
      <c r="AKY79"/>
      <c r="AKZ79"/>
      <c r="ALA79"/>
      <c r="ALB79"/>
      <c r="ALC79"/>
      <c r="ALD79"/>
      <c r="ALE79"/>
      <c r="ALF79"/>
      <c r="ALG79"/>
      <c r="ALH79"/>
      <c r="ALI79"/>
      <c r="ALJ79"/>
      <c r="ALK79"/>
      <c r="ALL79"/>
      <c r="ALM79"/>
      <c r="ALN79"/>
      <c r="ALO79"/>
      <c r="ALP79"/>
      <c r="ALQ79"/>
      <c r="ALR79"/>
      <c r="ALS79"/>
      <c r="ALT79"/>
      <c r="ALU79"/>
      <c r="ALV79"/>
      <c r="ALW79"/>
      <c r="ALX79"/>
      <c r="ALY79"/>
      <c r="ALZ79"/>
      <c r="AMA79"/>
      <c r="AMB79"/>
      <c r="AMC79"/>
      <c r="AMD79"/>
      <c r="AME79"/>
      <c r="AMF79"/>
      <c r="AMG79"/>
      <c r="AMH79"/>
      <c r="AMI79"/>
      <c r="AMJ79"/>
      <c r="AMK79"/>
    </row>
    <row r="80" spans="1:1025" ht="104.25" customHeight="1" x14ac:dyDescent="0.25">
      <c r="A80" s="97">
        <f t="shared" si="143"/>
        <v>68</v>
      </c>
      <c r="B80" s="98"/>
      <c r="C80" s="112" t="s">
        <v>7</v>
      </c>
      <c r="D80" s="117" t="s">
        <v>16</v>
      </c>
      <c r="E80" s="117" t="s">
        <v>78</v>
      </c>
      <c r="F80" s="117" t="s">
        <v>79</v>
      </c>
      <c r="G80" s="117" t="s">
        <v>340</v>
      </c>
      <c r="H80" s="114" t="s">
        <v>14</v>
      </c>
      <c r="I80" s="114" t="s">
        <v>346</v>
      </c>
      <c r="J80" s="115" t="str">
        <f t="shared" si="117"/>
        <v>Verificar la ejecución del 100%  de las actividades programadas en el plan de lucha contra la corrupción y atención al ciudadano0</v>
      </c>
      <c r="K80" s="115" t="str">
        <f t="shared" si="118"/>
        <v>Verificar la ejecución del 100%  de las actividades programadas en el plan de lucha contra la corrupción y atención al ciudadano0</v>
      </c>
      <c r="L80" s="115" t="str">
        <f t="shared" si="119"/>
        <v>Verificar la ejecución del 100%  de las actividades programadas en el plan de lucha contra la corrupción y atención al ciudadano0</v>
      </c>
      <c r="M80" s="115" t="str">
        <f t="shared" si="120"/>
        <v>Verificar la ejecución del 100%  de las actividades programadas en el plan de lucha contra la corrupción y atención al ciudadano0</v>
      </c>
      <c r="N80" s="115" t="str">
        <f t="shared" si="121"/>
        <v>Verificar la ejecución del 100%  de las actividades programadas en el plan de lucha contra la corrupción y atención al ciudadano1</v>
      </c>
      <c r="O80" s="115" t="str">
        <f t="shared" si="122"/>
        <v>Verificar la ejecución del 100%  de las actividades programadas en el plan de lucha contra la corrupción y atención al ciudadano0</v>
      </c>
      <c r="P80" s="115" t="str">
        <f t="shared" si="123"/>
        <v>Verificar la ejecución del 100%  de las actividades programadas en el plan de lucha contra la corrupción y atención al ciudadano0</v>
      </c>
      <c r="Q80" s="115" t="str">
        <f t="shared" si="124"/>
        <v>Verificar la ejecución del 100%  de las actividades programadas en el plan de lucha contra la corrupción y atención al ciudadano0</v>
      </c>
      <c r="R80" s="115" t="str">
        <f t="shared" si="125"/>
        <v>Verificar la ejecución del 100%  de las actividades programadas en el plan de lucha contra la corrupción y atención al ciudadano0</v>
      </c>
      <c r="S80" s="115" t="str">
        <f t="shared" si="126"/>
        <v>Verificar la ejecución del 100%  de las actividades programadas en el plan de lucha contra la corrupción y atención al ciudadano0</v>
      </c>
      <c r="T80" s="115" t="str">
        <f t="shared" si="127"/>
        <v>Verificar la ejecución del 100%  de las actividades programadas en el plan de lucha contra la corrupción y atención al ciudadano0</v>
      </c>
      <c r="U80" s="115" t="str">
        <f t="shared" si="128"/>
        <v>Verificar la ejecución del 100%  de las actividades programadas en el plan de lucha contra la corrupción y atención al ciudadano0</v>
      </c>
      <c r="V80" s="116">
        <v>1</v>
      </c>
      <c r="W80" s="116">
        <v>1</v>
      </c>
      <c r="X80" s="100" t="s">
        <v>267</v>
      </c>
      <c r="Y80" s="117" t="s">
        <v>395</v>
      </c>
      <c r="Z80" s="184">
        <v>43600</v>
      </c>
      <c r="AA80" s="185">
        <v>43599</v>
      </c>
      <c r="AB80" s="30" t="s">
        <v>398</v>
      </c>
      <c r="AC80" s="101">
        <f t="shared" si="90"/>
        <v>1</v>
      </c>
      <c r="AE80" s="43">
        <f t="shared" si="129"/>
        <v>0</v>
      </c>
      <c r="AF80" s="43">
        <f t="shared" si="130"/>
        <v>0</v>
      </c>
      <c r="AG80" s="43">
        <f t="shared" si="131"/>
        <v>0</v>
      </c>
      <c r="AH80" s="43">
        <f t="shared" si="132"/>
        <v>0</v>
      </c>
      <c r="AI80" s="43">
        <f t="shared" si="133"/>
        <v>1</v>
      </c>
      <c r="AJ80" s="43">
        <f t="shared" si="134"/>
        <v>0</v>
      </c>
      <c r="AK80" s="43">
        <f t="shared" si="135"/>
        <v>0</v>
      </c>
      <c r="AL80" s="43">
        <f t="shared" si="136"/>
        <v>0</v>
      </c>
      <c r="AM80" s="43">
        <f t="shared" si="137"/>
        <v>0</v>
      </c>
      <c r="AN80" s="43">
        <f t="shared" si="138"/>
        <v>0</v>
      </c>
      <c r="AO80" s="43">
        <f t="shared" si="139"/>
        <v>0</v>
      </c>
      <c r="AP80" s="43">
        <f t="shared" si="140"/>
        <v>0</v>
      </c>
      <c r="AR80" s="43">
        <f t="shared" si="141"/>
        <v>0</v>
      </c>
      <c r="AS80" s="43">
        <f t="shared" si="104"/>
        <v>0</v>
      </c>
      <c r="AT80" s="43">
        <f t="shared" si="105"/>
        <v>0</v>
      </c>
      <c r="AU80" s="43">
        <f t="shared" si="106"/>
        <v>0</v>
      </c>
      <c r="AV80" s="43">
        <f t="shared" si="107"/>
        <v>1</v>
      </c>
      <c r="AW80" s="43">
        <f t="shared" si="108"/>
        <v>0</v>
      </c>
      <c r="AX80" s="43">
        <f t="shared" si="109"/>
        <v>0</v>
      </c>
      <c r="AY80" s="43">
        <f t="shared" si="110"/>
        <v>0</v>
      </c>
      <c r="AZ80" s="43">
        <f t="shared" si="111"/>
        <v>0</v>
      </c>
      <c r="BA80" s="43">
        <f t="shared" si="112"/>
        <v>0</v>
      </c>
      <c r="BB80" s="43">
        <f t="shared" si="113"/>
        <v>0</v>
      </c>
      <c r="BC80" s="43">
        <f t="shared" si="114"/>
        <v>0</v>
      </c>
      <c r="BD80" s="3">
        <f t="shared" si="142"/>
        <v>1</v>
      </c>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c r="KX80"/>
      <c r="KY80"/>
      <c r="KZ80"/>
      <c r="LA80"/>
      <c r="LB80"/>
      <c r="LC80"/>
      <c r="LD80"/>
      <c r="LE80"/>
      <c r="LF80"/>
      <c r="LG80"/>
      <c r="LH80"/>
      <c r="LI80"/>
      <c r="LJ80"/>
      <c r="LK80"/>
      <c r="LL80"/>
      <c r="LM80"/>
      <c r="LN80"/>
      <c r="LO80"/>
      <c r="LP80"/>
      <c r="LQ80"/>
      <c r="LR80"/>
      <c r="LS80"/>
      <c r="LT80"/>
      <c r="LU80"/>
      <c r="LV80"/>
      <c r="LW80"/>
      <c r="LX80"/>
      <c r="LY80"/>
      <c r="LZ80"/>
      <c r="MA80"/>
      <c r="MB80"/>
      <c r="MC80"/>
      <c r="MD80"/>
      <c r="ME80"/>
      <c r="MF80"/>
      <c r="MG80"/>
      <c r="MH80"/>
      <c r="MI80"/>
      <c r="MJ80"/>
      <c r="MK80"/>
      <c r="ML80"/>
      <c r="MM80"/>
      <c r="MN80"/>
      <c r="MO80"/>
      <c r="MP80"/>
      <c r="MQ80"/>
      <c r="MR80"/>
      <c r="MS80"/>
      <c r="MT80"/>
      <c r="MU80"/>
      <c r="MV80"/>
      <c r="MW80"/>
      <c r="MX80"/>
      <c r="MY80"/>
      <c r="MZ80"/>
      <c r="NA80"/>
      <c r="NB80"/>
      <c r="NC80"/>
      <c r="ND80"/>
      <c r="NE80"/>
      <c r="NF80"/>
      <c r="NG80"/>
      <c r="NH80"/>
      <c r="NI80"/>
      <c r="NJ80"/>
      <c r="NK80"/>
      <c r="NL80"/>
      <c r="NM80"/>
      <c r="NN80"/>
      <c r="NO80"/>
      <c r="NP80"/>
      <c r="NQ80"/>
      <c r="NR80"/>
      <c r="NS80"/>
      <c r="NT80"/>
      <c r="NU80"/>
      <c r="NV80"/>
      <c r="NW80"/>
      <c r="NX80"/>
      <c r="NY80"/>
      <c r="NZ80"/>
      <c r="OA80"/>
      <c r="OB80"/>
      <c r="OC80"/>
      <c r="OD80"/>
      <c r="OE80"/>
      <c r="OF80"/>
      <c r="OG80"/>
      <c r="OH80"/>
      <c r="OI80"/>
      <c r="OJ80"/>
      <c r="OK80"/>
      <c r="OL80"/>
      <c r="OM80"/>
      <c r="ON80"/>
      <c r="OO80"/>
      <c r="OP80"/>
      <c r="OQ80"/>
      <c r="OR80"/>
      <c r="OS80"/>
      <c r="OT80"/>
      <c r="OU80"/>
      <c r="OV80"/>
      <c r="OW80"/>
      <c r="OX80"/>
      <c r="OY80"/>
      <c r="OZ80"/>
      <c r="PA80"/>
      <c r="PB80"/>
      <c r="PC80"/>
      <c r="PD80"/>
      <c r="PE80"/>
      <c r="PF80"/>
      <c r="PG80"/>
      <c r="PH80"/>
      <c r="PI80"/>
      <c r="PJ80"/>
      <c r="PK80"/>
      <c r="PL80"/>
      <c r="PM80"/>
      <c r="PN80"/>
      <c r="PO80"/>
      <c r="PP80"/>
      <c r="PQ80"/>
      <c r="PR80"/>
      <c r="PS80"/>
      <c r="PT80"/>
      <c r="PU80"/>
      <c r="PV80"/>
      <c r="PW80"/>
      <c r="PX80"/>
      <c r="PY80"/>
      <c r="PZ80"/>
      <c r="QA80"/>
      <c r="QB80"/>
      <c r="QC80"/>
      <c r="QD80"/>
      <c r="QE80"/>
      <c r="QF80"/>
      <c r="QG80"/>
      <c r="QH80"/>
      <c r="QI80"/>
      <c r="QJ80"/>
      <c r="QK80"/>
      <c r="QL80"/>
      <c r="QM80"/>
      <c r="QN80"/>
      <c r="QO80"/>
      <c r="QP80"/>
      <c r="QQ80"/>
      <c r="QR80"/>
      <c r="QS80"/>
      <c r="QT80"/>
      <c r="QU80"/>
      <c r="QV80"/>
      <c r="QW80"/>
      <c r="QX80"/>
      <c r="QY80"/>
      <c r="QZ80"/>
      <c r="RA80"/>
      <c r="RB80"/>
      <c r="RC80"/>
      <c r="RD80"/>
      <c r="RE80"/>
      <c r="RF80"/>
      <c r="RG80"/>
      <c r="RH80"/>
      <c r="RI80"/>
      <c r="RJ80"/>
      <c r="RK80"/>
      <c r="RL80"/>
      <c r="RM80"/>
      <c r="RN80"/>
      <c r="RO80"/>
      <c r="RP80"/>
      <c r="RQ80"/>
      <c r="RR80"/>
      <c r="RS80"/>
      <c r="RT80"/>
      <c r="RU80"/>
      <c r="RV80"/>
      <c r="RW80"/>
      <c r="RX80"/>
      <c r="RY80"/>
      <c r="RZ80"/>
      <c r="SA80"/>
      <c r="SB80"/>
      <c r="SC80"/>
      <c r="SD80"/>
      <c r="SE80"/>
      <c r="SF80"/>
      <c r="SG80"/>
      <c r="SH80"/>
      <c r="SI80"/>
      <c r="SJ80"/>
      <c r="SK80"/>
      <c r="SL80"/>
      <c r="SM80"/>
      <c r="SN80"/>
      <c r="SO80"/>
      <c r="SP80"/>
      <c r="SQ80"/>
      <c r="SR80"/>
      <c r="SS80"/>
      <c r="ST80"/>
      <c r="SU80"/>
      <c r="SV80"/>
      <c r="SW80"/>
      <c r="SX80"/>
      <c r="SY80"/>
      <c r="SZ80"/>
      <c r="TA80"/>
      <c r="TB80"/>
      <c r="TC80"/>
      <c r="TD80"/>
      <c r="TE80"/>
      <c r="TF80"/>
      <c r="TG80"/>
      <c r="TH80"/>
      <c r="TI80"/>
      <c r="TJ80"/>
      <c r="TK80"/>
      <c r="TL80"/>
      <c r="TM80"/>
      <c r="TN80"/>
      <c r="TO80"/>
      <c r="TP80"/>
      <c r="TQ80"/>
      <c r="TR80"/>
      <c r="TS80"/>
      <c r="TT80"/>
      <c r="TU80"/>
      <c r="TV80"/>
      <c r="TW80"/>
      <c r="TX80"/>
      <c r="TY80"/>
      <c r="TZ80"/>
      <c r="UA80"/>
      <c r="UB80"/>
      <c r="UC80"/>
      <c r="UD80"/>
      <c r="UE80"/>
      <c r="UF80"/>
      <c r="UG80"/>
      <c r="UH80"/>
      <c r="UI80"/>
      <c r="UJ80"/>
      <c r="UK80"/>
      <c r="UL80"/>
      <c r="UM80"/>
      <c r="UN80"/>
      <c r="UO80"/>
      <c r="UP80"/>
      <c r="UQ80"/>
      <c r="UR80"/>
      <c r="US80"/>
      <c r="UT80"/>
      <c r="UU80"/>
      <c r="UV80"/>
      <c r="UW80"/>
      <c r="UX80"/>
      <c r="UY80"/>
      <c r="UZ80"/>
      <c r="VA80"/>
      <c r="VB80"/>
      <c r="VC80"/>
      <c r="VD80"/>
      <c r="VE80"/>
      <c r="VF80"/>
      <c r="VG80"/>
      <c r="VH80"/>
      <c r="VI80"/>
      <c r="VJ80"/>
      <c r="VK80"/>
      <c r="VL80"/>
      <c r="VM80"/>
      <c r="VN80"/>
      <c r="VO80"/>
      <c r="VP80"/>
      <c r="VQ80"/>
      <c r="VR80"/>
      <c r="VS80"/>
      <c r="VT80"/>
      <c r="VU80"/>
      <c r="VV80"/>
      <c r="VW80"/>
      <c r="VX80"/>
      <c r="VY80"/>
      <c r="VZ80"/>
      <c r="WA80"/>
      <c r="WB80"/>
      <c r="WC80"/>
      <c r="WD80"/>
      <c r="WE80"/>
      <c r="WF80"/>
      <c r="WG80"/>
      <c r="WH80"/>
      <c r="WI80"/>
      <c r="WJ80"/>
      <c r="WK80"/>
      <c r="WL80"/>
      <c r="WM80"/>
      <c r="WN80"/>
      <c r="WO80"/>
      <c r="WP80"/>
      <c r="WQ80"/>
      <c r="WR80"/>
      <c r="WS80"/>
      <c r="WT80"/>
      <c r="WU80"/>
      <c r="WV80"/>
      <c r="WW80"/>
      <c r="WX80"/>
      <c r="WY80"/>
      <c r="WZ80"/>
      <c r="XA80"/>
      <c r="XB80"/>
      <c r="XC80"/>
      <c r="XD80"/>
      <c r="XE80"/>
      <c r="XF80"/>
      <c r="XG80"/>
      <c r="XH80"/>
      <c r="XI80"/>
      <c r="XJ80"/>
      <c r="XK80"/>
      <c r="XL80"/>
      <c r="XM80"/>
      <c r="XN80"/>
      <c r="XO80"/>
      <c r="XP80"/>
      <c r="XQ80"/>
      <c r="XR80"/>
      <c r="XS80"/>
      <c r="XT80"/>
      <c r="XU80"/>
      <c r="XV80"/>
      <c r="XW80"/>
      <c r="XX80"/>
      <c r="XY80"/>
      <c r="XZ80"/>
      <c r="YA80"/>
      <c r="YB80"/>
      <c r="YC80"/>
      <c r="YD80"/>
      <c r="YE80"/>
      <c r="YF80"/>
      <c r="YG80"/>
      <c r="YH80"/>
      <c r="YI80"/>
      <c r="YJ80"/>
      <c r="YK80"/>
      <c r="YL80"/>
      <c r="YM80"/>
      <c r="YN80"/>
      <c r="YO80"/>
      <c r="YP80"/>
      <c r="YQ80"/>
      <c r="YR80"/>
      <c r="YS80"/>
      <c r="YT80"/>
      <c r="YU80"/>
      <c r="YV80"/>
      <c r="YW80"/>
      <c r="YX80"/>
      <c r="YY80"/>
      <c r="YZ80"/>
      <c r="ZA80"/>
      <c r="ZB80"/>
      <c r="ZC80"/>
      <c r="ZD80"/>
      <c r="ZE80"/>
      <c r="ZF80"/>
      <c r="ZG80"/>
      <c r="ZH80"/>
      <c r="ZI80"/>
      <c r="ZJ80"/>
      <c r="ZK80"/>
      <c r="ZL80"/>
      <c r="ZM80"/>
      <c r="ZN80"/>
      <c r="ZO80"/>
      <c r="ZP80"/>
      <c r="ZQ80"/>
      <c r="ZR80"/>
      <c r="ZS80"/>
      <c r="ZT80"/>
      <c r="ZU80"/>
      <c r="ZV80"/>
      <c r="ZW80"/>
      <c r="ZX80"/>
      <c r="ZY80"/>
      <c r="ZZ80"/>
      <c r="AAA80"/>
      <c r="AAB80"/>
      <c r="AAC80"/>
      <c r="AAD80"/>
      <c r="AAE80"/>
      <c r="AAF80"/>
      <c r="AAG80"/>
      <c r="AAH80"/>
      <c r="AAI80"/>
      <c r="AAJ80"/>
      <c r="AAK80"/>
      <c r="AAL80"/>
      <c r="AAM80"/>
      <c r="AAN80"/>
      <c r="AAO80"/>
      <c r="AAP80"/>
      <c r="AAQ80"/>
      <c r="AAR80"/>
      <c r="AAS80"/>
      <c r="AAT80"/>
      <c r="AAU80"/>
      <c r="AAV80"/>
      <c r="AAW80"/>
      <c r="AAX80"/>
      <c r="AAY80"/>
      <c r="AAZ80"/>
      <c r="ABA80"/>
      <c r="ABB80"/>
      <c r="ABC80"/>
      <c r="ABD80"/>
      <c r="ABE80"/>
      <c r="ABF80"/>
      <c r="ABG80"/>
      <c r="ABH80"/>
      <c r="ABI80"/>
      <c r="ABJ80"/>
      <c r="ABK80"/>
      <c r="ABL80"/>
      <c r="ABM80"/>
      <c r="ABN80"/>
      <c r="ABO80"/>
      <c r="ABP80"/>
      <c r="ABQ80"/>
      <c r="ABR80"/>
      <c r="ABS80"/>
      <c r="ABT80"/>
      <c r="ABU80"/>
      <c r="ABV80"/>
      <c r="ABW80"/>
      <c r="ABX80"/>
      <c r="ABY80"/>
      <c r="ABZ80"/>
      <c r="ACA80"/>
      <c r="ACB80"/>
      <c r="ACC80"/>
      <c r="ACD80"/>
      <c r="ACE80"/>
      <c r="ACF80"/>
      <c r="ACG80"/>
      <c r="ACH80"/>
      <c r="ACI80"/>
      <c r="ACJ80"/>
      <c r="ACK80"/>
      <c r="ACL80"/>
      <c r="ACM80"/>
      <c r="ACN80"/>
      <c r="ACO80"/>
      <c r="ACP80"/>
      <c r="ACQ80"/>
      <c r="ACR80"/>
      <c r="ACS80"/>
      <c r="ACT80"/>
      <c r="ACU80"/>
      <c r="ACV80"/>
      <c r="ACW80"/>
      <c r="ACX80"/>
      <c r="ACY80"/>
      <c r="ACZ80"/>
      <c r="ADA80"/>
      <c r="ADB80"/>
      <c r="ADC80"/>
      <c r="ADD80"/>
      <c r="ADE80"/>
      <c r="ADF80"/>
      <c r="ADG80"/>
      <c r="ADH80"/>
      <c r="ADI80"/>
      <c r="ADJ80"/>
      <c r="ADK80"/>
      <c r="ADL80"/>
      <c r="ADM80"/>
      <c r="ADN80"/>
      <c r="ADO80"/>
      <c r="ADP80"/>
      <c r="ADQ80"/>
      <c r="ADR80"/>
      <c r="ADS80"/>
      <c r="ADT80"/>
      <c r="ADU80"/>
      <c r="ADV80"/>
      <c r="ADW80"/>
      <c r="ADX80"/>
      <c r="ADY80"/>
      <c r="ADZ80"/>
      <c r="AEA80"/>
      <c r="AEB80"/>
      <c r="AEC80"/>
      <c r="AED80"/>
      <c r="AEE80"/>
      <c r="AEF80"/>
      <c r="AEG80"/>
      <c r="AEH80"/>
      <c r="AEI80"/>
      <c r="AEJ80"/>
      <c r="AEK80"/>
      <c r="AEL80"/>
      <c r="AEM80"/>
      <c r="AEN80"/>
      <c r="AEO80"/>
      <c r="AEP80"/>
      <c r="AEQ80"/>
      <c r="AER80"/>
      <c r="AES80"/>
      <c r="AET80"/>
      <c r="AEU80"/>
      <c r="AEV80"/>
      <c r="AEW80"/>
      <c r="AEX80"/>
      <c r="AEY80"/>
      <c r="AEZ80"/>
      <c r="AFA80"/>
      <c r="AFB80"/>
      <c r="AFC80"/>
      <c r="AFD80"/>
      <c r="AFE80"/>
      <c r="AFF80"/>
      <c r="AFG80"/>
      <c r="AFH80"/>
      <c r="AFI80"/>
      <c r="AFJ80"/>
      <c r="AFK80"/>
      <c r="AFL80"/>
      <c r="AFM80"/>
      <c r="AFN80"/>
      <c r="AFO80"/>
      <c r="AFP80"/>
      <c r="AFQ80"/>
      <c r="AFR80"/>
      <c r="AFS80"/>
      <c r="AFT80"/>
      <c r="AFU80"/>
      <c r="AFV80"/>
      <c r="AFW80"/>
      <c r="AFX80"/>
      <c r="AFY80"/>
      <c r="AFZ80"/>
      <c r="AGA80"/>
      <c r="AGB80"/>
      <c r="AGC80"/>
      <c r="AGD80"/>
      <c r="AGE80"/>
      <c r="AGF80"/>
      <c r="AGG80"/>
      <c r="AGH80"/>
      <c r="AGI80"/>
      <c r="AGJ80"/>
      <c r="AGK80"/>
      <c r="AGL80"/>
      <c r="AGM80"/>
      <c r="AGN80"/>
      <c r="AGO80"/>
      <c r="AGP80"/>
      <c r="AGQ80"/>
      <c r="AGR80"/>
      <c r="AGS80"/>
      <c r="AGT80"/>
      <c r="AGU80"/>
      <c r="AGV80"/>
      <c r="AGW80"/>
      <c r="AGX80"/>
      <c r="AGY80"/>
      <c r="AGZ80"/>
      <c r="AHA80"/>
      <c r="AHB80"/>
      <c r="AHC80"/>
      <c r="AHD80"/>
      <c r="AHE80"/>
      <c r="AHF80"/>
      <c r="AHG80"/>
      <c r="AHH80"/>
      <c r="AHI80"/>
      <c r="AHJ80"/>
      <c r="AHK80"/>
      <c r="AHL80"/>
      <c r="AHM80"/>
      <c r="AHN80"/>
      <c r="AHO80"/>
      <c r="AHP80"/>
      <c r="AHQ80"/>
      <c r="AHR80"/>
      <c r="AHS80"/>
      <c r="AHT80"/>
      <c r="AHU80"/>
      <c r="AHV80"/>
      <c r="AHW80"/>
      <c r="AHX80"/>
      <c r="AHY80"/>
      <c r="AHZ80"/>
      <c r="AIA80"/>
      <c r="AIB80"/>
      <c r="AIC80"/>
      <c r="AID80"/>
      <c r="AIE80"/>
      <c r="AIF80"/>
      <c r="AIG80"/>
      <c r="AIH80"/>
      <c r="AII80"/>
      <c r="AIJ80"/>
      <c r="AIK80"/>
      <c r="AIL80"/>
      <c r="AIM80"/>
      <c r="AIN80"/>
      <c r="AIO80"/>
      <c r="AIP80"/>
      <c r="AIQ80"/>
      <c r="AIR80"/>
      <c r="AIS80"/>
      <c r="AIT80"/>
      <c r="AIU80"/>
      <c r="AIV80"/>
      <c r="AIW80"/>
      <c r="AIX80"/>
      <c r="AIY80"/>
      <c r="AIZ80"/>
      <c r="AJA80"/>
      <c r="AJB80"/>
      <c r="AJC80"/>
      <c r="AJD80"/>
      <c r="AJE80"/>
      <c r="AJF80"/>
      <c r="AJG80"/>
      <c r="AJH80"/>
      <c r="AJI80"/>
      <c r="AJJ80"/>
      <c r="AJK80"/>
      <c r="AJL80"/>
      <c r="AJM80"/>
      <c r="AJN80"/>
      <c r="AJO80"/>
      <c r="AJP80"/>
      <c r="AJQ80"/>
      <c r="AJR80"/>
      <c r="AJS80"/>
      <c r="AJT80"/>
      <c r="AJU80"/>
      <c r="AJV80"/>
      <c r="AJW80"/>
      <c r="AJX80"/>
      <c r="AJY80"/>
      <c r="AJZ80"/>
      <c r="AKA80"/>
      <c r="AKB80"/>
      <c r="AKC80"/>
      <c r="AKD80"/>
      <c r="AKE80"/>
      <c r="AKF80"/>
      <c r="AKG80"/>
      <c r="AKH80"/>
      <c r="AKI80"/>
      <c r="AKJ80"/>
      <c r="AKK80"/>
      <c r="AKL80"/>
      <c r="AKM80"/>
      <c r="AKN80"/>
      <c r="AKO80"/>
      <c r="AKP80"/>
      <c r="AKQ80"/>
      <c r="AKR80"/>
      <c r="AKS80"/>
      <c r="AKT80"/>
      <c r="AKU80"/>
      <c r="AKV80"/>
      <c r="AKW80"/>
      <c r="AKX80"/>
      <c r="AKY80"/>
      <c r="AKZ80"/>
      <c r="ALA80"/>
      <c r="ALB80"/>
      <c r="ALC80"/>
      <c r="ALD80"/>
      <c r="ALE80"/>
      <c r="ALF80"/>
      <c r="ALG80"/>
      <c r="ALH80"/>
      <c r="ALI80"/>
      <c r="ALJ80"/>
      <c r="ALK80"/>
      <c r="ALL80"/>
      <c r="ALM80"/>
      <c r="ALN80"/>
      <c r="ALO80"/>
      <c r="ALP80"/>
      <c r="ALQ80"/>
      <c r="ALR80"/>
      <c r="ALS80"/>
      <c r="ALT80"/>
      <c r="ALU80"/>
      <c r="ALV80"/>
      <c r="ALW80"/>
      <c r="ALX80"/>
      <c r="ALY80"/>
      <c r="ALZ80"/>
      <c r="AMA80"/>
      <c r="AMB80"/>
      <c r="AMC80"/>
      <c r="AMD80"/>
      <c r="AME80"/>
      <c r="AMF80"/>
      <c r="AMG80"/>
      <c r="AMH80"/>
      <c r="AMI80"/>
      <c r="AMJ80"/>
      <c r="AMK80"/>
    </row>
    <row r="81" spans="1:1025" ht="104.25" customHeight="1" x14ac:dyDescent="0.25">
      <c r="A81" s="97">
        <f t="shared" si="143"/>
        <v>69</v>
      </c>
      <c r="B81" s="98"/>
      <c r="C81" s="112" t="s">
        <v>7</v>
      </c>
      <c r="D81" s="117" t="s">
        <v>16</v>
      </c>
      <c r="E81" s="117" t="s">
        <v>78</v>
      </c>
      <c r="F81" s="117" t="s">
        <v>79</v>
      </c>
      <c r="G81" s="117" t="s">
        <v>341</v>
      </c>
      <c r="H81" s="114" t="s">
        <v>14</v>
      </c>
      <c r="I81" s="114" t="s">
        <v>347</v>
      </c>
      <c r="J81" s="115" t="str">
        <f t="shared" si="117"/>
        <v>Verificar la ejecución del 100%  de las actividades programadas en el plan de lucha contra la corrupción y atención al ciudadano0</v>
      </c>
      <c r="K81" s="115" t="str">
        <f t="shared" si="118"/>
        <v>Verificar la ejecución del 100%  de las actividades programadas en el plan de lucha contra la corrupción y atención al ciudadano0</v>
      </c>
      <c r="L81" s="115" t="str">
        <f t="shared" si="119"/>
        <v>Verificar la ejecución del 100%  de las actividades programadas en el plan de lucha contra la corrupción y atención al ciudadano0</v>
      </c>
      <c r="M81" s="115" t="str">
        <f t="shared" si="120"/>
        <v>Verificar la ejecución del 100%  de las actividades programadas en el plan de lucha contra la corrupción y atención al ciudadano0</v>
      </c>
      <c r="N81" s="115" t="str">
        <f t="shared" si="121"/>
        <v>Verificar la ejecución del 100%  de las actividades programadas en el plan de lucha contra la corrupción y atención al ciudadano1</v>
      </c>
      <c r="O81" s="115" t="str">
        <f t="shared" si="122"/>
        <v>Verificar la ejecución del 100%  de las actividades programadas en el plan de lucha contra la corrupción y atención al ciudadano0</v>
      </c>
      <c r="P81" s="115" t="str">
        <f t="shared" si="123"/>
        <v>Verificar la ejecución del 100%  de las actividades programadas en el plan de lucha contra la corrupción y atención al ciudadano0</v>
      </c>
      <c r="Q81" s="115" t="str">
        <f t="shared" si="124"/>
        <v>Verificar la ejecución del 100%  de las actividades programadas en el plan de lucha contra la corrupción y atención al ciudadano0</v>
      </c>
      <c r="R81" s="115" t="str">
        <f t="shared" si="125"/>
        <v>Verificar la ejecución del 100%  de las actividades programadas en el plan de lucha contra la corrupción y atención al ciudadano0</v>
      </c>
      <c r="S81" s="115" t="str">
        <f t="shared" si="126"/>
        <v>Verificar la ejecución del 100%  de las actividades programadas en el plan de lucha contra la corrupción y atención al ciudadano0</v>
      </c>
      <c r="T81" s="115" t="str">
        <f t="shared" si="127"/>
        <v>Verificar la ejecución del 100%  de las actividades programadas en el plan de lucha contra la corrupción y atención al ciudadano0</v>
      </c>
      <c r="U81" s="115" t="str">
        <f t="shared" si="128"/>
        <v>Verificar la ejecución del 100%  de las actividades programadas en el plan de lucha contra la corrupción y atención al ciudadano0</v>
      </c>
      <c r="V81" s="116">
        <v>1</v>
      </c>
      <c r="W81" s="116">
        <v>1</v>
      </c>
      <c r="X81" s="100" t="s">
        <v>267</v>
      </c>
      <c r="Y81" s="117" t="s">
        <v>395</v>
      </c>
      <c r="Z81" s="184">
        <v>43600</v>
      </c>
      <c r="AA81" s="185">
        <v>43599</v>
      </c>
      <c r="AB81" s="30" t="s">
        <v>398</v>
      </c>
      <c r="AC81" s="101">
        <f t="shared" si="90"/>
        <v>1</v>
      </c>
      <c r="AE81" s="43">
        <f t="shared" si="129"/>
        <v>0</v>
      </c>
      <c r="AF81" s="43">
        <f t="shared" si="130"/>
        <v>0</v>
      </c>
      <c r="AG81" s="43">
        <f t="shared" si="131"/>
        <v>0</v>
      </c>
      <c r="AH81" s="43">
        <f t="shared" si="132"/>
        <v>0</v>
      </c>
      <c r="AI81" s="43">
        <f t="shared" si="133"/>
        <v>1</v>
      </c>
      <c r="AJ81" s="43">
        <f t="shared" si="134"/>
        <v>0</v>
      </c>
      <c r="AK81" s="43">
        <f t="shared" si="135"/>
        <v>0</v>
      </c>
      <c r="AL81" s="43">
        <f t="shared" si="136"/>
        <v>0</v>
      </c>
      <c r="AM81" s="43">
        <f t="shared" si="137"/>
        <v>0</v>
      </c>
      <c r="AN81" s="43">
        <f t="shared" si="138"/>
        <v>0</v>
      </c>
      <c r="AO81" s="43">
        <f t="shared" si="139"/>
        <v>0</v>
      </c>
      <c r="AP81" s="43">
        <f t="shared" si="140"/>
        <v>0</v>
      </c>
      <c r="AR81" s="43">
        <f t="shared" si="141"/>
        <v>0</v>
      </c>
      <c r="AS81" s="43">
        <f t="shared" si="104"/>
        <v>0</v>
      </c>
      <c r="AT81" s="43">
        <f t="shared" si="105"/>
        <v>0</v>
      </c>
      <c r="AU81" s="43">
        <f t="shared" si="106"/>
        <v>0</v>
      </c>
      <c r="AV81" s="43">
        <f t="shared" si="107"/>
        <v>1</v>
      </c>
      <c r="AW81" s="43">
        <f t="shared" si="108"/>
        <v>0</v>
      </c>
      <c r="AX81" s="43">
        <f t="shared" si="109"/>
        <v>0</v>
      </c>
      <c r="AY81" s="43">
        <f t="shared" si="110"/>
        <v>0</v>
      </c>
      <c r="AZ81" s="43">
        <f t="shared" si="111"/>
        <v>0</v>
      </c>
      <c r="BA81" s="43">
        <f t="shared" si="112"/>
        <v>0</v>
      </c>
      <c r="BB81" s="43">
        <f t="shared" si="113"/>
        <v>0</v>
      </c>
      <c r="BC81" s="43">
        <f t="shared" si="114"/>
        <v>0</v>
      </c>
      <c r="BD81" s="3">
        <f t="shared" si="142"/>
        <v>1</v>
      </c>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c r="KX81"/>
      <c r="KY81"/>
      <c r="KZ81"/>
      <c r="LA81"/>
      <c r="LB81"/>
      <c r="LC81"/>
      <c r="LD81"/>
      <c r="LE81"/>
      <c r="LF81"/>
      <c r="LG81"/>
      <c r="LH81"/>
      <c r="LI81"/>
      <c r="LJ81"/>
      <c r="LK81"/>
      <c r="LL81"/>
      <c r="LM81"/>
      <c r="LN81"/>
      <c r="LO81"/>
      <c r="LP81"/>
      <c r="LQ81"/>
      <c r="LR81"/>
      <c r="LS81"/>
      <c r="LT81"/>
      <c r="LU81"/>
      <c r="LV81"/>
      <c r="LW81"/>
      <c r="LX81"/>
      <c r="LY81"/>
      <c r="LZ81"/>
      <c r="MA81"/>
      <c r="MB81"/>
      <c r="MC81"/>
      <c r="MD81"/>
      <c r="ME81"/>
      <c r="MF81"/>
      <c r="MG81"/>
      <c r="MH81"/>
      <c r="MI81"/>
      <c r="MJ81"/>
      <c r="MK81"/>
      <c r="ML81"/>
      <c r="MM81"/>
      <c r="MN81"/>
      <c r="MO81"/>
      <c r="MP81"/>
      <c r="MQ81"/>
      <c r="MR81"/>
      <c r="MS81"/>
      <c r="MT81"/>
      <c r="MU81"/>
      <c r="MV81"/>
      <c r="MW81"/>
      <c r="MX81"/>
      <c r="MY81"/>
      <c r="MZ81"/>
      <c r="NA81"/>
      <c r="NB81"/>
      <c r="NC81"/>
      <c r="ND81"/>
      <c r="NE81"/>
      <c r="NF81"/>
      <c r="NG81"/>
      <c r="NH81"/>
      <c r="NI81"/>
      <c r="NJ81"/>
      <c r="NK81"/>
      <c r="NL81"/>
      <c r="NM81"/>
      <c r="NN81"/>
      <c r="NO81"/>
      <c r="NP81"/>
      <c r="NQ81"/>
      <c r="NR81"/>
      <c r="NS81"/>
      <c r="NT81"/>
      <c r="NU81"/>
      <c r="NV81"/>
      <c r="NW81"/>
      <c r="NX81"/>
      <c r="NY81"/>
      <c r="NZ81"/>
      <c r="OA81"/>
      <c r="OB81"/>
      <c r="OC81"/>
      <c r="OD81"/>
      <c r="OE81"/>
      <c r="OF81"/>
      <c r="OG81"/>
      <c r="OH81"/>
      <c r="OI81"/>
      <c r="OJ81"/>
      <c r="OK81"/>
      <c r="OL81"/>
      <c r="OM81"/>
      <c r="ON81"/>
      <c r="OO81"/>
      <c r="OP81"/>
      <c r="OQ81"/>
      <c r="OR81"/>
      <c r="OS81"/>
      <c r="OT81"/>
      <c r="OU81"/>
      <c r="OV81"/>
      <c r="OW81"/>
      <c r="OX81"/>
      <c r="OY81"/>
      <c r="OZ81"/>
      <c r="PA81"/>
      <c r="PB81"/>
      <c r="PC81"/>
      <c r="PD81"/>
      <c r="PE81"/>
      <c r="PF81"/>
      <c r="PG81"/>
      <c r="PH81"/>
      <c r="PI81"/>
      <c r="PJ81"/>
      <c r="PK81"/>
      <c r="PL81"/>
      <c r="PM81"/>
      <c r="PN81"/>
      <c r="PO81"/>
      <c r="PP81"/>
      <c r="PQ81"/>
      <c r="PR81"/>
      <c r="PS81"/>
      <c r="PT81"/>
      <c r="PU81"/>
      <c r="PV81"/>
      <c r="PW81"/>
      <c r="PX81"/>
      <c r="PY81"/>
      <c r="PZ81"/>
      <c r="QA81"/>
      <c r="QB81"/>
      <c r="QC81"/>
      <c r="QD81"/>
      <c r="QE81"/>
      <c r="QF81"/>
      <c r="QG81"/>
      <c r="QH81"/>
      <c r="QI81"/>
      <c r="QJ81"/>
      <c r="QK81"/>
      <c r="QL81"/>
      <c r="QM81"/>
      <c r="QN81"/>
      <c r="QO81"/>
      <c r="QP81"/>
      <c r="QQ81"/>
      <c r="QR81"/>
      <c r="QS81"/>
      <c r="QT81"/>
      <c r="QU81"/>
      <c r="QV81"/>
      <c r="QW81"/>
      <c r="QX81"/>
      <c r="QY81"/>
      <c r="QZ81"/>
      <c r="RA81"/>
      <c r="RB81"/>
      <c r="RC81"/>
      <c r="RD81"/>
      <c r="RE81"/>
      <c r="RF81"/>
      <c r="RG81"/>
      <c r="RH81"/>
      <c r="RI81"/>
      <c r="RJ81"/>
      <c r="RK81"/>
      <c r="RL81"/>
      <c r="RM81"/>
      <c r="RN81"/>
      <c r="RO81"/>
      <c r="RP81"/>
      <c r="RQ81"/>
      <c r="RR81"/>
      <c r="RS81"/>
      <c r="RT81"/>
      <c r="RU81"/>
      <c r="RV81"/>
      <c r="RW81"/>
      <c r="RX81"/>
      <c r="RY81"/>
      <c r="RZ81"/>
      <c r="SA81"/>
      <c r="SB81"/>
      <c r="SC81"/>
      <c r="SD81"/>
      <c r="SE81"/>
      <c r="SF81"/>
      <c r="SG81"/>
      <c r="SH81"/>
      <c r="SI81"/>
      <c r="SJ81"/>
      <c r="SK81"/>
      <c r="SL81"/>
      <c r="SM81"/>
      <c r="SN81"/>
      <c r="SO81"/>
      <c r="SP81"/>
      <c r="SQ81"/>
      <c r="SR81"/>
      <c r="SS81"/>
      <c r="ST81"/>
      <c r="SU81"/>
      <c r="SV81"/>
      <c r="SW81"/>
      <c r="SX81"/>
      <c r="SY81"/>
      <c r="SZ81"/>
      <c r="TA81"/>
      <c r="TB81"/>
      <c r="TC81"/>
      <c r="TD81"/>
      <c r="TE81"/>
      <c r="TF81"/>
      <c r="TG81"/>
      <c r="TH81"/>
      <c r="TI81"/>
      <c r="TJ81"/>
      <c r="TK81"/>
      <c r="TL81"/>
      <c r="TM81"/>
      <c r="TN81"/>
      <c r="TO81"/>
      <c r="TP81"/>
      <c r="TQ81"/>
      <c r="TR81"/>
      <c r="TS81"/>
      <c r="TT81"/>
      <c r="TU81"/>
      <c r="TV81"/>
      <c r="TW81"/>
      <c r="TX81"/>
      <c r="TY81"/>
      <c r="TZ81"/>
      <c r="UA81"/>
      <c r="UB81"/>
      <c r="UC81"/>
      <c r="UD81"/>
      <c r="UE81"/>
      <c r="UF81"/>
      <c r="UG81"/>
      <c r="UH81"/>
      <c r="UI81"/>
      <c r="UJ81"/>
      <c r="UK81"/>
      <c r="UL81"/>
      <c r="UM81"/>
      <c r="UN81"/>
      <c r="UO81"/>
      <c r="UP81"/>
      <c r="UQ81"/>
      <c r="UR81"/>
      <c r="US81"/>
      <c r="UT81"/>
      <c r="UU81"/>
      <c r="UV81"/>
      <c r="UW81"/>
      <c r="UX81"/>
      <c r="UY81"/>
      <c r="UZ81"/>
      <c r="VA81"/>
      <c r="VB81"/>
      <c r="VC81"/>
      <c r="VD81"/>
      <c r="VE81"/>
      <c r="VF81"/>
      <c r="VG81"/>
      <c r="VH81"/>
      <c r="VI81"/>
      <c r="VJ81"/>
      <c r="VK81"/>
      <c r="VL81"/>
      <c r="VM81"/>
      <c r="VN81"/>
      <c r="VO81"/>
      <c r="VP81"/>
      <c r="VQ81"/>
      <c r="VR81"/>
      <c r="VS81"/>
      <c r="VT81"/>
      <c r="VU81"/>
      <c r="VV81"/>
      <c r="VW81"/>
      <c r="VX81"/>
      <c r="VY81"/>
      <c r="VZ81"/>
      <c r="WA81"/>
      <c r="WB81"/>
      <c r="WC81"/>
      <c r="WD81"/>
      <c r="WE81"/>
      <c r="WF81"/>
      <c r="WG81"/>
      <c r="WH81"/>
      <c r="WI81"/>
      <c r="WJ81"/>
      <c r="WK81"/>
      <c r="WL81"/>
      <c r="WM81"/>
      <c r="WN81"/>
      <c r="WO81"/>
      <c r="WP81"/>
      <c r="WQ81"/>
      <c r="WR81"/>
      <c r="WS81"/>
      <c r="WT81"/>
      <c r="WU81"/>
      <c r="WV81"/>
      <c r="WW81"/>
      <c r="WX81"/>
      <c r="WY81"/>
      <c r="WZ81"/>
      <c r="XA81"/>
      <c r="XB81"/>
      <c r="XC81"/>
      <c r="XD81"/>
      <c r="XE81"/>
      <c r="XF81"/>
      <c r="XG81"/>
      <c r="XH81"/>
      <c r="XI81"/>
      <c r="XJ81"/>
      <c r="XK81"/>
      <c r="XL81"/>
      <c r="XM81"/>
      <c r="XN81"/>
      <c r="XO81"/>
      <c r="XP81"/>
      <c r="XQ81"/>
      <c r="XR81"/>
      <c r="XS81"/>
      <c r="XT81"/>
      <c r="XU81"/>
      <c r="XV81"/>
      <c r="XW81"/>
      <c r="XX81"/>
      <c r="XY81"/>
      <c r="XZ81"/>
      <c r="YA81"/>
      <c r="YB81"/>
      <c r="YC81"/>
      <c r="YD81"/>
      <c r="YE81"/>
      <c r="YF81"/>
      <c r="YG81"/>
      <c r="YH81"/>
      <c r="YI81"/>
      <c r="YJ81"/>
      <c r="YK81"/>
      <c r="YL81"/>
      <c r="YM81"/>
      <c r="YN81"/>
      <c r="YO81"/>
      <c r="YP81"/>
      <c r="YQ81"/>
      <c r="YR81"/>
      <c r="YS81"/>
      <c r="YT81"/>
      <c r="YU81"/>
      <c r="YV81"/>
      <c r="YW81"/>
      <c r="YX81"/>
      <c r="YY81"/>
      <c r="YZ81"/>
      <c r="ZA81"/>
      <c r="ZB81"/>
      <c r="ZC81"/>
      <c r="ZD81"/>
      <c r="ZE81"/>
      <c r="ZF81"/>
      <c r="ZG81"/>
      <c r="ZH81"/>
      <c r="ZI81"/>
      <c r="ZJ81"/>
      <c r="ZK81"/>
      <c r="ZL81"/>
      <c r="ZM81"/>
      <c r="ZN81"/>
      <c r="ZO81"/>
      <c r="ZP81"/>
      <c r="ZQ81"/>
      <c r="ZR81"/>
      <c r="ZS81"/>
      <c r="ZT81"/>
      <c r="ZU81"/>
      <c r="ZV81"/>
      <c r="ZW81"/>
      <c r="ZX81"/>
      <c r="ZY81"/>
      <c r="ZZ81"/>
      <c r="AAA81"/>
      <c r="AAB81"/>
      <c r="AAC81"/>
      <c r="AAD81"/>
      <c r="AAE81"/>
      <c r="AAF81"/>
      <c r="AAG81"/>
      <c r="AAH81"/>
      <c r="AAI81"/>
      <c r="AAJ81"/>
      <c r="AAK81"/>
      <c r="AAL81"/>
      <c r="AAM81"/>
      <c r="AAN81"/>
      <c r="AAO81"/>
      <c r="AAP81"/>
      <c r="AAQ81"/>
      <c r="AAR81"/>
      <c r="AAS81"/>
      <c r="AAT81"/>
      <c r="AAU81"/>
      <c r="AAV81"/>
      <c r="AAW81"/>
      <c r="AAX81"/>
      <c r="AAY81"/>
      <c r="AAZ81"/>
      <c r="ABA81"/>
      <c r="ABB81"/>
      <c r="ABC81"/>
      <c r="ABD81"/>
      <c r="ABE81"/>
      <c r="ABF81"/>
      <c r="ABG81"/>
      <c r="ABH81"/>
      <c r="ABI81"/>
      <c r="ABJ81"/>
      <c r="ABK81"/>
      <c r="ABL81"/>
      <c r="ABM81"/>
      <c r="ABN81"/>
      <c r="ABO81"/>
      <c r="ABP81"/>
      <c r="ABQ81"/>
      <c r="ABR81"/>
      <c r="ABS81"/>
      <c r="ABT81"/>
      <c r="ABU81"/>
      <c r="ABV81"/>
      <c r="ABW81"/>
      <c r="ABX81"/>
      <c r="ABY81"/>
      <c r="ABZ81"/>
      <c r="ACA81"/>
      <c r="ACB81"/>
      <c r="ACC81"/>
      <c r="ACD81"/>
      <c r="ACE81"/>
      <c r="ACF81"/>
      <c r="ACG81"/>
      <c r="ACH81"/>
      <c r="ACI81"/>
      <c r="ACJ81"/>
      <c r="ACK81"/>
      <c r="ACL81"/>
      <c r="ACM81"/>
      <c r="ACN81"/>
      <c r="ACO81"/>
      <c r="ACP81"/>
      <c r="ACQ81"/>
      <c r="ACR81"/>
      <c r="ACS81"/>
      <c r="ACT81"/>
      <c r="ACU81"/>
      <c r="ACV81"/>
      <c r="ACW81"/>
      <c r="ACX81"/>
      <c r="ACY81"/>
      <c r="ACZ81"/>
      <c r="ADA81"/>
      <c r="ADB81"/>
      <c r="ADC81"/>
      <c r="ADD81"/>
      <c r="ADE81"/>
      <c r="ADF81"/>
      <c r="ADG81"/>
      <c r="ADH81"/>
      <c r="ADI81"/>
      <c r="ADJ81"/>
      <c r="ADK81"/>
      <c r="ADL81"/>
      <c r="ADM81"/>
      <c r="ADN81"/>
      <c r="ADO81"/>
      <c r="ADP81"/>
      <c r="ADQ81"/>
      <c r="ADR81"/>
      <c r="ADS81"/>
      <c r="ADT81"/>
      <c r="ADU81"/>
      <c r="ADV81"/>
      <c r="ADW81"/>
      <c r="ADX81"/>
      <c r="ADY81"/>
      <c r="ADZ81"/>
      <c r="AEA81"/>
      <c r="AEB81"/>
      <c r="AEC81"/>
      <c r="AED81"/>
      <c r="AEE81"/>
      <c r="AEF81"/>
      <c r="AEG81"/>
      <c r="AEH81"/>
      <c r="AEI81"/>
      <c r="AEJ81"/>
      <c r="AEK81"/>
      <c r="AEL81"/>
      <c r="AEM81"/>
      <c r="AEN81"/>
      <c r="AEO81"/>
      <c r="AEP81"/>
      <c r="AEQ81"/>
      <c r="AER81"/>
      <c r="AES81"/>
      <c r="AET81"/>
      <c r="AEU81"/>
      <c r="AEV81"/>
      <c r="AEW81"/>
      <c r="AEX81"/>
      <c r="AEY81"/>
      <c r="AEZ81"/>
      <c r="AFA81"/>
      <c r="AFB81"/>
      <c r="AFC81"/>
      <c r="AFD81"/>
      <c r="AFE81"/>
      <c r="AFF81"/>
      <c r="AFG81"/>
      <c r="AFH81"/>
      <c r="AFI81"/>
      <c r="AFJ81"/>
      <c r="AFK81"/>
      <c r="AFL81"/>
      <c r="AFM81"/>
      <c r="AFN81"/>
      <c r="AFO81"/>
      <c r="AFP81"/>
      <c r="AFQ81"/>
      <c r="AFR81"/>
      <c r="AFS81"/>
      <c r="AFT81"/>
      <c r="AFU81"/>
      <c r="AFV81"/>
      <c r="AFW81"/>
      <c r="AFX81"/>
      <c r="AFY81"/>
      <c r="AFZ81"/>
      <c r="AGA81"/>
      <c r="AGB81"/>
      <c r="AGC81"/>
      <c r="AGD81"/>
      <c r="AGE81"/>
      <c r="AGF81"/>
      <c r="AGG81"/>
      <c r="AGH81"/>
      <c r="AGI81"/>
      <c r="AGJ81"/>
      <c r="AGK81"/>
      <c r="AGL81"/>
      <c r="AGM81"/>
      <c r="AGN81"/>
      <c r="AGO81"/>
      <c r="AGP81"/>
      <c r="AGQ81"/>
      <c r="AGR81"/>
      <c r="AGS81"/>
      <c r="AGT81"/>
      <c r="AGU81"/>
      <c r="AGV81"/>
      <c r="AGW81"/>
      <c r="AGX81"/>
      <c r="AGY81"/>
      <c r="AGZ81"/>
      <c r="AHA81"/>
      <c r="AHB81"/>
      <c r="AHC81"/>
      <c r="AHD81"/>
      <c r="AHE81"/>
      <c r="AHF81"/>
      <c r="AHG81"/>
      <c r="AHH81"/>
      <c r="AHI81"/>
      <c r="AHJ81"/>
      <c r="AHK81"/>
      <c r="AHL81"/>
      <c r="AHM81"/>
      <c r="AHN81"/>
      <c r="AHO81"/>
      <c r="AHP81"/>
      <c r="AHQ81"/>
      <c r="AHR81"/>
      <c r="AHS81"/>
      <c r="AHT81"/>
      <c r="AHU81"/>
      <c r="AHV81"/>
      <c r="AHW81"/>
      <c r="AHX81"/>
      <c r="AHY81"/>
      <c r="AHZ81"/>
      <c r="AIA81"/>
      <c r="AIB81"/>
      <c r="AIC81"/>
      <c r="AID81"/>
      <c r="AIE81"/>
      <c r="AIF81"/>
      <c r="AIG81"/>
      <c r="AIH81"/>
      <c r="AII81"/>
      <c r="AIJ81"/>
      <c r="AIK81"/>
      <c r="AIL81"/>
      <c r="AIM81"/>
      <c r="AIN81"/>
      <c r="AIO81"/>
      <c r="AIP81"/>
      <c r="AIQ81"/>
      <c r="AIR81"/>
      <c r="AIS81"/>
      <c r="AIT81"/>
      <c r="AIU81"/>
      <c r="AIV81"/>
      <c r="AIW81"/>
      <c r="AIX81"/>
      <c r="AIY81"/>
      <c r="AIZ81"/>
      <c r="AJA81"/>
      <c r="AJB81"/>
      <c r="AJC81"/>
      <c r="AJD81"/>
      <c r="AJE81"/>
      <c r="AJF81"/>
      <c r="AJG81"/>
      <c r="AJH81"/>
      <c r="AJI81"/>
      <c r="AJJ81"/>
      <c r="AJK81"/>
      <c r="AJL81"/>
      <c r="AJM81"/>
      <c r="AJN81"/>
      <c r="AJO81"/>
      <c r="AJP81"/>
      <c r="AJQ81"/>
      <c r="AJR81"/>
      <c r="AJS81"/>
      <c r="AJT81"/>
      <c r="AJU81"/>
      <c r="AJV81"/>
      <c r="AJW81"/>
      <c r="AJX81"/>
      <c r="AJY81"/>
      <c r="AJZ81"/>
      <c r="AKA81"/>
      <c r="AKB81"/>
      <c r="AKC81"/>
      <c r="AKD81"/>
      <c r="AKE81"/>
      <c r="AKF81"/>
      <c r="AKG81"/>
      <c r="AKH81"/>
      <c r="AKI81"/>
      <c r="AKJ81"/>
      <c r="AKK81"/>
      <c r="AKL81"/>
      <c r="AKM81"/>
      <c r="AKN81"/>
      <c r="AKO81"/>
      <c r="AKP81"/>
      <c r="AKQ81"/>
      <c r="AKR81"/>
      <c r="AKS81"/>
      <c r="AKT81"/>
      <c r="AKU81"/>
      <c r="AKV81"/>
      <c r="AKW81"/>
      <c r="AKX81"/>
      <c r="AKY81"/>
      <c r="AKZ81"/>
      <c r="ALA81"/>
      <c r="ALB81"/>
      <c r="ALC81"/>
      <c r="ALD81"/>
      <c r="ALE81"/>
      <c r="ALF81"/>
      <c r="ALG81"/>
      <c r="ALH81"/>
      <c r="ALI81"/>
      <c r="ALJ81"/>
      <c r="ALK81"/>
      <c r="ALL81"/>
      <c r="ALM81"/>
      <c r="ALN81"/>
      <c r="ALO81"/>
      <c r="ALP81"/>
      <c r="ALQ81"/>
      <c r="ALR81"/>
      <c r="ALS81"/>
      <c r="ALT81"/>
      <c r="ALU81"/>
      <c r="ALV81"/>
      <c r="ALW81"/>
      <c r="ALX81"/>
      <c r="ALY81"/>
      <c r="ALZ81"/>
      <c r="AMA81"/>
      <c r="AMB81"/>
      <c r="AMC81"/>
      <c r="AMD81"/>
      <c r="AME81"/>
      <c r="AMF81"/>
      <c r="AMG81"/>
      <c r="AMH81"/>
      <c r="AMI81"/>
      <c r="AMJ81"/>
      <c r="AMK81"/>
    </row>
    <row r="82" spans="1:1025" ht="104.25" customHeight="1" x14ac:dyDescent="0.25">
      <c r="A82" s="97">
        <f t="shared" si="143"/>
        <v>70</v>
      </c>
      <c r="B82" s="98"/>
      <c r="C82" s="112" t="s">
        <v>7</v>
      </c>
      <c r="D82" s="117" t="s">
        <v>16</v>
      </c>
      <c r="E82" s="117" t="s">
        <v>78</v>
      </c>
      <c r="F82" s="117" t="s">
        <v>79</v>
      </c>
      <c r="G82" s="117" t="s">
        <v>342</v>
      </c>
      <c r="H82" s="114" t="s">
        <v>14</v>
      </c>
      <c r="I82" s="114" t="s">
        <v>348</v>
      </c>
      <c r="J82" s="115" t="str">
        <f t="shared" si="117"/>
        <v>Verificar la ejecución del 100%  de las actividades programadas en el plan de lucha contra la corrupción y atención al ciudadano0</v>
      </c>
      <c r="K82" s="115" t="str">
        <f t="shared" si="118"/>
        <v>Verificar la ejecución del 100%  de las actividades programadas en el plan de lucha contra la corrupción y atención al ciudadano0</v>
      </c>
      <c r="L82" s="115" t="str">
        <f t="shared" si="119"/>
        <v>Verificar la ejecución del 100%  de las actividades programadas en el plan de lucha contra la corrupción y atención al ciudadano0</v>
      </c>
      <c r="M82" s="115" t="str">
        <f t="shared" si="120"/>
        <v>Verificar la ejecución del 100%  de las actividades programadas en el plan de lucha contra la corrupción y atención al ciudadano0</v>
      </c>
      <c r="N82" s="115" t="str">
        <f t="shared" si="121"/>
        <v>Verificar la ejecución del 100%  de las actividades programadas en el plan de lucha contra la corrupción y atención al ciudadano1</v>
      </c>
      <c r="O82" s="115" t="str">
        <f t="shared" si="122"/>
        <v>Verificar la ejecución del 100%  de las actividades programadas en el plan de lucha contra la corrupción y atención al ciudadano0</v>
      </c>
      <c r="P82" s="115" t="str">
        <f t="shared" si="123"/>
        <v>Verificar la ejecución del 100%  de las actividades programadas en el plan de lucha contra la corrupción y atención al ciudadano0</v>
      </c>
      <c r="Q82" s="115" t="str">
        <f t="shared" si="124"/>
        <v>Verificar la ejecución del 100%  de las actividades programadas en el plan de lucha contra la corrupción y atención al ciudadano0</v>
      </c>
      <c r="R82" s="115" t="str">
        <f t="shared" si="125"/>
        <v>Verificar la ejecución del 100%  de las actividades programadas en el plan de lucha contra la corrupción y atención al ciudadano0</v>
      </c>
      <c r="S82" s="115" t="str">
        <f t="shared" si="126"/>
        <v>Verificar la ejecución del 100%  de las actividades programadas en el plan de lucha contra la corrupción y atención al ciudadano0</v>
      </c>
      <c r="T82" s="115" t="str">
        <f t="shared" si="127"/>
        <v>Verificar la ejecución del 100%  de las actividades programadas en el plan de lucha contra la corrupción y atención al ciudadano0</v>
      </c>
      <c r="U82" s="115" t="str">
        <f t="shared" si="128"/>
        <v>Verificar la ejecución del 100%  de las actividades programadas en el plan de lucha contra la corrupción y atención al ciudadano0</v>
      </c>
      <c r="V82" s="116">
        <v>1</v>
      </c>
      <c r="W82" s="116">
        <v>1</v>
      </c>
      <c r="X82" s="100" t="s">
        <v>267</v>
      </c>
      <c r="Y82" s="117" t="s">
        <v>395</v>
      </c>
      <c r="Z82" s="184">
        <v>43600</v>
      </c>
      <c r="AA82" s="185">
        <v>43600</v>
      </c>
      <c r="AB82" s="30" t="s">
        <v>398</v>
      </c>
      <c r="AC82" s="101">
        <f t="shared" si="90"/>
        <v>1</v>
      </c>
      <c r="AE82" s="43">
        <f t="shared" si="129"/>
        <v>0</v>
      </c>
      <c r="AF82" s="43">
        <f t="shared" si="130"/>
        <v>0</v>
      </c>
      <c r="AG82" s="43">
        <f t="shared" si="131"/>
        <v>0</v>
      </c>
      <c r="AH82" s="43">
        <f t="shared" si="132"/>
        <v>0</v>
      </c>
      <c r="AI82" s="43">
        <f t="shared" si="133"/>
        <v>1</v>
      </c>
      <c r="AJ82" s="43">
        <f t="shared" si="134"/>
        <v>0</v>
      </c>
      <c r="AK82" s="43">
        <f t="shared" si="135"/>
        <v>0</v>
      </c>
      <c r="AL82" s="43">
        <f t="shared" si="136"/>
        <v>0</v>
      </c>
      <c r="AM82" s="43">
        <f t="shared" si="137"/>
        <v>0</v>
      </c>
      <c r="AN82" s="43">
        <f t="shared" si="138"/>
        <v>0</v>
      </c>
      <c r="AO82" s="43">
        <f t="shared" si="139"/>
        <v>0</v>
      </c>
      <c r="AP82" s="43">
        <f t="shared" si="140"/>
        <v>0</v>
      </c>
      <c r="AR82" s="43">
        <f t="shared" si="141"/>
        <v>0</v>
      </c>
      <c r="AS82" s="43">
        <f t="shared" si="104"/>
        <v>0</v>
      </c>
      <c r="AT82" s="43">
        <f t="shared" si="105"/>
        <v>0</v>
      </c>
      <c r="AU82" s="43">
        <f t="shared" si="106"/>
        <v>0</v>
      </c>
      <c r="AV82" s="43">
        <f t="shared" si="107"/>
        <v>1</v>
      </c>
      <c r="AW82" s="43">
        <f t="shared" si="108"/>
        <v>0</v>
      </c>
      <c r="AX82" s="43">
        <f t="shared" si="109"/>
        <v>0</v>
      </c>
      <c r="AY82" s="43">
        <f t="shared" si="110"/>
        <v>0</v>
      </c>
      <c r="AZ82" s="43">
        <f t="shared" si="111"/>
        <v>0</v>
      </c>
      <c r="BA82" s="43">
        <f t="shared" si="112"/>
        <v>0</v>
      </c>
      <c r="BB82" s="43">
        <f t="shared" si="113"/>
        <v>0</v>
      </c>
      <c r="BC82" s="43">
        <f t="shared" si="114"/>
        <v>0</v>
      </c>
      <c r="BD82" s="3">
        <f t="shared" si="142"/>
        <v>1</v>
      </c>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c r="KF82"/>
      <c r="KG82"/>
      <c r="KH82"/>
      <c r="KI82"/>
      <c r="KJ82"/>
      <c r="KK82"/>
      <c r="KL82"/>
      <c r="KM82"/>
      <c r="KN82"/>
      <c r="KO82"/>
      <c r="KP82"/>
      <c r="KQ82"/>
      <c r="KR82"/>
      <c r="KS82"/>
      <c r="KT82"/>
      <c r="KU82"/>
      <c r="KV82"/>
      <c r="KW82"/>
      <c r="KX82"/>
      <c r="KY82"/>
      <c r="KZ82"/>
      <c r="LA82"/>
      <c r="LB82"/>
      <c r="LC82"/>
      <c r="LD82"/>
      <c r="LE82"/>
      <c r="LF82"/>
      <c r="LG82"/>
      <c r="LH82"/>
      <c r="LI82"/>
      <c r="LJ82"/>
      <c r="LK82"/>
      <c r="LL82"/>
      <c r="LM82"/>
      <c r="LN82"/>
      <c r="LO82"/>
      <c r="LP82"/>
      <c r="LQ82"/>
      <c r="LR82"/>
      <c r="LS82"/>
      <c r="LT82"/>
      <c r="LU82"/>
      <c r="LV82"/>
      <c r="LW82"/>
      <c r="LX82"/>
      <c r="LY82"/>
      <c r="LZ82"/>
      <c r="MA82"/>
      <c r="MB82"/>
      <c r="MC82"/>
      <c r="MD82"/>
      <c r="ME82"/>
      <c r="MF82"/>
      <c r="MG82"/>
      <c r="MH82"/>
      <c r="MI82"/>
      <c r="MJ82"/>
      <c r="MK82"/>
      <c r="ML82"/>
      <c r="MM82"/>
      <c r="MN82"/>
      <c r="MO82"/>
      <c r="MP82"/>
      <c r="MQ82"/>
      <c r="MR82"/>
      <c r="MS82"/>
      <c r="MT82"/>
      <c r="MU82"/>
      <c r="MV82"/>
      <c r="MW82"/>
      <c r="MX82"/>
      <c r="MY82"/>
      <c r="MZ82"/>
      <c r="NA82"/>
      <c r="NB82"/>
      <c r="NC82"/>
      <c r="ND82"/>
      <c r="NE82"/>
      <c r="NF82"/>
      <c r="NG82"/>
      <c r="NH82"/>
      <c r="NI82"/>
      <c r="NJ82"/>
      <c r="NK82"/>
      <c r="NL82"/>
      <c r="NM82"/>
      <c r="NN82"/>
      <c r="NO82"/>
      <c r="NP82"/>
      <c r="NQ82"/>
      <c r="NR82"/>
      <c r="NS82"/>
      <c r="NT82"/>
      <c r="NU82"/>
      <c r="NV82"/>
      <c r="NW82"/>
      <c r="NX82"/>
      <c r="NY82"/>
      <c r="NZ82"/>
      <c r="OA82"/>
      <c r="OB82"/>
      <c r="OC82"/>
      <c r="OD82"/>
      <c r="OE82"/>
      <c r="OF82"/>
      <c r="OG82"/>
      <c r="OH82"/>
      <c r="OI82"/>
      <c r="OJ82"/>
      <c r="OK82"/>
      <c r="OL82"/>
      <c r="OM82"/>
      <c r="ON82"/>
      <c r="OO82"/>
      <c r="OP82"/>
      <c r="OQ82"/>
      <c r="OR82"/>
      <c r="OS82"/>
      <c r="OT82"/>
      <c r="OU82"/>
      <c r="OV82"/>
      <c r="OW82"/>
      <c r="OX82"/>
      <c r="OY82"/>
      <c r="OZ82"/>
      <c r="PA82"/>
      <c r="PB82"/>
      <c r="PC82"/>
      <c r="PD82"/>
      <c r="PE82"/>
      <c r="PF82"/>
      <c r="PG82"/>
      <c r="PH82"/>
      <c r="PI82"/>
      <c r="PJ82"/>
      <c r="PK82"/>
      <c r="PL82"/>
      <c r="PM82"/>
      <c r="PN82"/>
      <c r="PO82"/>
      <c r="PP82"/>
      <c r="PQ82"/>
      <c r="PR82"/>
      <c r="PS82"/>
      <c r="PT82"/>
      <c r="PU82"/>
      <c r="PV82"/>
      <c r="PW82"/>
      <c r="PX82"/>
      <c r="PY82"/>
      <c r="PZ82"/>
      <c r="QA82"/>
      <c r="QB82"/>
      <c r="QC82"/>
      <c r="QD82"/>
      <c r="QE82"/>
      <c r="QF82"/>
      <c r="QG82"/>
      <c r="QH82"/>
      <c r="QI82"/>
      <c r="QJ82"/>
      <c r="QK82"/>
      <c r="QL82"/>
      <c r="QM82"/>
      <c r="QN82"/>
      <c r="QO82"/>
      <c r="QP82"/>
      <c r="QQ82"/>
      <c r="QR82"/>
      <c r="QS82"/>
      <c r="QT82"/>
      <c r="QU82"/>
      <c r="QV82"/>
      <c r="QW82"/>
      <c r="QX82"/>
      <c r="QY82"/>
      <c r="QZ82"/>
      <c r="RA82"/>
      <c r="RB82"/>
      <c r="RC82"/>
      <c r="RD82"/>
      <c r="RE82"/>
      <c r="RF82"/>
      <c r="RG82"/>
      <c r="RH82"/>
      <c r="RI82"/>
      <c r="RJ82"/>
      <c r="RK82"/>
      <c r="RL82"/>
      <c r="RM82"/>
      <c r="RN82"/>
      <c r="RO82"/>
      <c r="RP82"/>
      <c r="RQ82"/>
      <c r="RR82"/>
      <c r="RS82"/>
      <c r="RT82"/>
      <c r="RU82"/>
      <c r="RV82"/>
      <c r="RW82"/>
      <c r="RX82"/>
      <c r="RY82"/>
      <c r="RZ82"/>
      <c r="SA82"/>
      <c r="SB82"/>
      <c r="SC82"/>
      <c r="SD82"/>
      <c r="SE82"/>
      <c r="SF82"/>
      <c r="SG82"/>
      <c r="SH82"/>
      <c r="SI82"/>
      <c r="SJ82"/>
      <c r="SK82"/>
      <c r="SL82"/>
      <c r="SM82"/>
      <c r="SN82"/>
      <c r="SO82"/>
      <c r="SP82"/>
      <c r="SQ82"/>
      <c r="SR82"/>
      <c r="SS82"/>
      <c r="ST82"/>
      <c r="SU82"/>
      <c r="SV82"/>
      <c r="SW82"/>
      <c r="SX82"/>
      <c r="SY82"/>
      <c r="SZ82"/>
      <c r="TA82"/>
      <c r="TB82"/>
      <c r="TC82"/>
      <c r="TD82"/>
      <c r="TE82"/>
      <c r="TF82"/>
      <c r="TG82"/>
      <c r="TH82"/>
      <c r="TI82"/>
      <c r="TJ82"/>
      <c r="TK82"/>
      <c r="TL82"/>
      <c r="TM82"/>
      <c r="TN82"/>
      <c r="TO82"/>
      <c r="TP82"/>
      <c r="TQ82"/>
      <c r="TR82"/>
      <c r="TS82"/>
      <c r="TT82"/>
      <c r="TU82"/>
      <c r="TV82"/>
      <c r="TW82"/>
      <c r="TX82"/>
      <c r="TY82"/>
      <c r="TZ82"/>
      <c r="UA82"/>
      <c r="UB82"/>
      <c r="UC82"/>
      <c r="UD82"/>
      <c r="UE82"/>
      <c r="UF82"/>
      <c r="UG82"/>
      <c r="UH82"/>
      <c r="UI82"/>
      <c r="UJ82"/>
      <c r="UK82"/>
      <c r="UL82"/>
      <c r="UM82"/>
      <c r="UN82"/>
      <c r="UO82"/>
      <c r="UP82"/>
      <c r="UQ82"/>
      <c r="UR82"/>
      <c r="US82"/>
      <c r="UT82"/>
      <c r="UU82"/>
      <c r="UV82"/>
      <c r="UW82"/>
      <c r="UX82"/>
      <c r="UY82"/>
      <c r="UZ82"/>
      <c r="VA82"/>
      <c r="VB82"/>
      <c r="VC82"/>
      <c r="VD82"/>
      <c r="VE82"/>
      <c r="VF82"/>
      <c r="VG82"/>
      <c r="VH82"/>
      <c r="VI82"/>
      <c r="VJ82"/>
      <c r="VK82"/>
      <c r="VL82"/>
      <c r="VM82"/>
      <c r="VN82"/>
      <c r="VO82"/>
      <c r="VP82"/>
      <c r="VQ82"/>
      <c r="VR82"/>
      <c r="VS82"/>
      <c r="VT82"/>
      <c r="VU82"/>
      <c r="VV82"/>
      <c r="VW82"/>
      <c r="VX82"/>
      <c r="VY82"/>
      <c r="VZ82"/>
      <c r="WA82"/>
      <c r="WB82"/>
      <c r="WC82"/>
      <c r="WD82"/>
      <c r="WE82"/>
      <c r="WF82"/>
      <c r="WG82"/>
      <c r="WH82"/>
      <c r="WI82"/>
      <c r="WJ82"/>
      <c r="WK82"/>
      <c r="WL82"/>
      <c r="WM82"/>
      <c r="WN82"/>
      <c r="WO82"/>
      <c r="WP82"/>
      <c r="WQ82"/>
      <c r="WR82"/>
      <c r="WS82"/>
      <c r="WT82"/>
      <c r="WU82"/>
      <c r="WV82"/>
      <c r="WW82"/>
      <c r="WX82"/>
      <c r="WY82"/>
      <c r="WZ82"/>
      <c r="XA82"/>
      <c r="XB82"/>
      <c r="XC82"/>
      <c r="XD82"/>
      <c r="XE82"/>
      <c r="XF82"/>
      <c r="XG82"/>
      <c r="XH82"/>
      <c r="XI82"/>
      <c r="XJ82"/>
      <c r="XK82"/>
      <c r="XL82"/>
      <c r="XM82"/>
      <c r="XN82"/>
      <c r="XO82"/>
      <c r="XP82"/>
      <c r="XQ82"/>
      <c r="XR82"/>
      <c r="XS82"/>
      <c r="XT82"/>
      <c r="XU82"/>
      <c r="XV82"/>
      <c r="XW82"/>
      <c r="XX82"/>
      <c r="XY82"/>
      <c r="XZ82"/>
      <c r="YA82"/>
      <c r="YB82"/>
      <c r="YC82"/>
      <c r="YD82"/>
      <c r="YE82"/>
      <c r="YF82"/>
      <c r="YG82"/>
      <c r="YH82"/>
      <c r="YI82"/>
      <c r="YJ82"/>
      <c r="YK82"/>
      <c r="YL82"/>
      <c r="YM82"/>
      <c r="YN82"/>
      <c r="YO82"/>
      <c r="YP82"/>
      <c r="YQ82"/>
      <c r="YR82"/>
      <c r="YS82"/>
      <c r="YT82"/>
      <c r="YU82"/>
      <c r="YV82"/>
      <c r="YW82"/>
      <c r="YX82"/>
      <c r="YY82"/>
      <c r="YZ82"/>
      <c r="ZA82"/>
      <c r="ZB82"/>
      <c r="ZC82"/>
      <c r="ZD82"/>
      <c r="ZE82"/>
      <c r="ZF82"/>
      <c r="ZG82"/>
      <c r="ZH82"/>
      <c r="ZI82"/>
      <c r="ZJ82"/>
      <c r="ZK82"/>
      <c r="ZL82"/>
      <c r="ZM82"/>
      <c r="ZN82"/>
      <c r="ZO82"/>
      <c r="ZP82"/>
      <c r="ZQ82"/>
      <c r="ZR82"/>
      <c r="ZS82"/>
      <c r="ZT82"/>
      <c r="ZU82"/>
      <c r="ZV82"/>
      <c r="ZW82"/>
      <c r="ZX82"/>
      <c r="ZY82"/>
      <c r="ZZ82"/>
      <c r="AAA82"/>
      <c r="AAB82"/>
      <c r="AAC82"/>
      <c r="AAD82"/>
      <c r="AAE82"/>
      <c r="AAF82"/>
      <c r="AAG82"/>
      <c r="AAH82"/>
      <c r="AAI82"/>
      <c r="AAJ82"/>
      <c r="AAK82"/>
      <c r="AAL82"/>
      <c r="AAM82"/>
      <c r="AAN82"/>
      <c r="AAO82"/>
      <c r="AAP82"/>
      <c r="AAQ82"/>
      <c r="AAR82"/>
      <c r="AAS82"/>
      <c r="AAT82"/>
      <c r="AAU82"/>
      <c r="AAV82"/>
      <c r="AAW82"/>
      <c r="AAX82"/>
      <c r="AAY82"/>
      <c r="AAZ82"/>
      <c r="ABA82"/>
      <c r="ABB82"/>
      <c r="ABC82"/>
      <c r="ABD82"/>
      <c r="ABE82"/>
      <c r="ABF82"/>
      <c r="ABG82"/>
      <c r="ABH82"/>
      <c r="ABI82"/>
      <c r="ABJ82"/>
      <c r="ABK82"/>
      <c r="ABL82"/>
      <c r="ABM82"/>
      <c r="ABN82"/>
      <c r="ABO82"/>
      <c r="ABP82"/>
      <c r="ABQ82"/>
      <c r="ABR82"/>
      <c r="ABS82"/>
      <c r="ABT82"/>
      <c r="ABU82"/>
      <c r="ABV82"/>
      <c r="ABW82"/>
      <c r="ABX82"/>
      <c r="ABY82"/>
      <c r="ABZ82"/>
      <c r="ACA82"/>
      <c r="ACB82"/>
      <c r="ACC82"/>
      <c r="ACD82"/>
      <c r="ACE82"/>
      <c r="ACF82"/>
      <c r="ACG82"/>
      <c r="ACH82"/>
      <c r="ACI82"/>
      <c r="ACJ82"/>
      <c r="ACK82"/>
      <c r="ACL82"/>
      <c r="ACM82"/>
      <c r="ACN82"/>
      <c r="ACO82"/>
      <c r="ACP82"/>
      <c r="ACQ82"/>
      <c r="ACR82"/>
      <c r="ACS82"/>
      <c r="ACT82"/>
      <c r="ACU82"/>
      <c r="ACV82"/>
      <c r="ACW82"/>
      <c r="ACX82"/>
      <c r="ACY82"/>
      <c r="ACZ82"/>
      <c r="ADA82"/>
      <c r="ADB82"/>
      <c r="ADC82"/>
      <c r="ADD82"/>
      <c r="ADE82"/>
      <c r="ADF82"/>
      <c r="ADG82"/>
      <c r="ADH82"/>
      <c r="ADI82"/>
      <c r="ADJ82"/>
      <c r="ADK82"/>
      <c r="ADL82"/>
      <c r="ADM82"/>
      <c r="ADN82"/>
      <c r="ADO82"/>
      <c r="ADP82"/>
      <c r="ADQ82"/>
      <c r="ADR82"/>
      <c r="ADS82"/>
      <c r="ADT82"/>
      <c r="ADU82"/>
      <c r="ADV82"/>
      <c r="ADW82"/>
      <c r="ADX82"/>
      <c r="ADY82"/>
      <c r="ADZ82"/>
      <c r="AEA82"/>
      <c r="AEB82"/>
      <c r="AEC82"/>
      <c r="AED82"/>
      <c r="AEE82"/>
      <c r="AEF82"/>
      <c r="AEG82"/>
      <c r="AEH82"/>
      <c r="AEI82"/>
      <c r="AEJ82"/>
      <c r="AEK82"/>
      <c r="AEL82"/>
      <c r="AEM82"/>
      <c r="AEN82"/>
      <c r="AEO82"/>
      <c r="AEP82"/>
      <c r="AEQ82"/>
      <c r="AER82"/>
      <c r="AES82"/>
      <c r="AET82"/>
      <c r="AEU82"/>
      <c r="AEV82"/>
      <c r="AEW82"/>
      <c r="AEX82"/>
      <c r="AEY82"/>
      <c r="AEZ82"/>
      <c r="AFA82"/>
      <c r="AFB82"/>
      <c r="AFC82"/>
      <c r="AFD82"/>
      <c r="AFE82"/>
      <c r="AFF82"/>
      <c r="AFG82"/>
      <c r="AFH82"/>
      <c r="AFI82"/>
      <c r="AFJ82"/>
      <c r="AFK82"/>
      <c r="AFL82"/>
      <c r="AFM82"/>
      <c r="AFN82"/>
      <c r="AFO82"/>
      <c r="AFP82"/>
      <c r="AFQ82"/>
      <c r="AFR82"/>
      <c r="AFS82"/>
      <c r="AFT82"/>
      <c r="AFU82"/>
      <c r="AFV82"/>
      <c r="AFW82"/>
      <c r="AFX82"/>
      <c r="AFY82"/>
      <c r="AFZ82"/>
      <c r="AGA82"/>
      <c r="AGB82"/>
      <c r="AGC82"/>
      <c r="AGD82"/>
      <c r="AGE82"/>
      <c r="AGF82"/>
      <c r="AGG82"/>
      <c r="AGH82"/>
      <c r="AGI82"/>
      <c r="AGJ82"/>
      <c r="AGK82"/>
      <c r="AGL82"/>
      <c r="AGM82"/>
      <c r="AGN82"/>
      <c r="AGO82"/>
      <c r="AGP82"/>
      <c r="AGQ82"/>
      <c r="AGR82"/>
      <c r="AGS82"/>
      <c r="AGT82"/>
      <c r="AGU82"/>
      <c r="AGV82"/>
      <c r="AGW82"/>
      <c r="AGX82"/>
      <c r="AGY82"/>
      <c r="AGZ82"/>
      <c r="AHA82"/>
      <c r="AHB82"/>
      <c r="AHC82"/>
      <c r="AHD82"/>
      <c r="AHE82"/>
      <c r="AHF82"/>
      <c r="AHG82"/>
      <c r="AHH82"/>
      <c r="AHI82"/>
      <c r="AHJ82"/>
      <c r="AHK82"/>
      <c r="AHL82"/>
      <c r="AHM82"/>
      <c r="AHN82"/>
      <c r="AHO82"/>
      <c r="AHP82"/>
      <c r="AHQ82"/>
      <c r="AHR82"/>
      <c r="AHS82"/>
      <c r="AHT82"/>
      <c r="AHU82"/>
      <c r="AHV82"/>
      <c r="AHW82"/>
      <c r="AHX82"/>
      <c r="AHY82"/>
      <c r="AHZ82"/>
      <c r="AIA82"/>
      <c r="AIB82"/>
      <c r="AIC82"/>
      <c r="AID82"/>
      <c r="AIE82"/>
      <c r="AIF82"/>
      <c r="AIG82"/>
      <c r="AIH82"/>
      <c r="AII82"/>
      <c r="AIJ82"/>
      <c r="AIK82"/>
      <c r="AIL82"/>
      <c r="AIM82"/>
      <c r="AIN82"/>
      <c r="AIO82"/>
      <c r="AIP82"/>
      <c r="AIQ82"/>
      <c r="AIR82"/>
      <c r="AIS82"/>
      <c r="AIT82"/>
      <c r="AIU82"/>
      <c r="AIV82"/>
      <c r="AIW82"/>
      <c r="AIX82"/>
      <c r="AIY82"/>
      <c r="AIZ82"/>
      <c r="AJA82"/>
      <c r="AJB82"/>
      <c r="AJC82"/>
      <c r="AJD82"/>
      <c r="AJE82"/>
      <c r="AJF82"/>
      <c r="AJG82"/>
      <c r="AJH82"/>
      <c r="AJI82"/>
      <c r="AJJ82"/>
      <c r="AJK82"/>
      <c r="AJL82"/>
      <c r="AJM82"/>
      <c r="AJN82"/>
      <c r="AJO82"/>
      <c r="AJP82"/>
      <c r="AJQ82"/>
      <c r="AJR82"/>
      <c r="AJS82"/>
      <c r="AJT82"/>
      <c r="AJU82"/>
      <c r="AJV82"/>
      <c r="AJW82"/>
      <c r="AJX82"/>
      <c r="AJY82"/>
      <c r="AJZ82"/>
      <c r="AKA82"/>
      <c r="AKB82"/>
      <c r="AKC82"/>
      <c r="AKD82"/>
      <c r="AKE82"/>
      <c r="AKF82"/>
      <c r="AKG82"/>
      <c r="AKH82"/>
      <c r="AKI82"/>
      <c r="AKJ82"/>
      <c r="AKK82"/>
      <c r="AKL82"/>
      <c r="AKM82"/>
      <c r="AKN82"/>
      <c r="AKO82"/>
      <c r="AKP82"/>
      <c r="AKQ82"/>
      <c r="AKR82"/>
      <c r="AKS82"/>
      <c r="AKT82"/>
      <c r="AKU82"/>
      <c r="AKV82"/>
      <c r="AKW82"/>
      <c r="AKX82"/>
      <c r="AKY82"/>
      <c r="AKZ82"/>
      <c r="ALA82"/>
      <c r="ALB82"/>
      <c r="ALC82"/>
      <c r="ALD82"/>
      <c r="ALE82"/>
      <c r="ALF82"/>
      <c r="ALG82"/>
      <c r="ALH82"/>
      <c r="ALI82"/>
      <c r="ALJ82"/>
      <c r="ALK82"/>
      <c r="ALL82"/>
      <c r="ALM82"/>
      <c r="ALN82"/>
      <c r="ALO82"/>
      <c r="ALP82"/>
      <c r="ALQ82"/>
      <c r="ALR82"/>
      <c r="ALS82"/>
      <c r="ALT82"/>
      <c r="ALU82"/>
      <c r="ALV82"/>
      <c r="ALW82"/>
      <c r="ALX82"/>
      <c r="ALY82"/>
      <c r="ALZ82"/>
      <c r="AMA82"/>
      <c r="AMB82"/>
      <c r="AMC82"/>
      <c r="AMD82"/>
      <c r="AME82"/>
      <c r="AMF82"/>
      <c r="AMG82"/>
      <c r="AMH82"/>
      <c r="AMI82"/>
      <c r="AMJ82"/>
      <c r="AMK82"/>
    </row>
    <row r="83" spans="1:1025" ht="99" customHeight="1" x14ac:dyDescent="0.25">
      <c r="A83" s="140">
        <f t="shared" si="143"/>
        <v>71</v>
      </c>
      <c r="B83" s="98">
        <f>+B77+1</f>
        <v>4</v>
      </c>
      <c r="C83" s="141" t="s">
        <v>7</v>
      </c>
      <c r="D83" s="152" t="s">
        <v>16</v>
      </c>
      <c r="E83" s="117" t="s">
        <v>78</v>
      </c>
      <c r="F83" s="117" t="s">
        <v>79</v>
      </c>
      <c r="G83" s="152" t="s">
        <v>349</v>
      </c>
      <c r="H83" s="148" t="s">
        <v>14</v>
      </c>
      <c r="I83" s="114" t="s">
        <v>343</v>
      </c>
      <c r="J83" s="115" t="str">
        <f t="shared" si="78"/>
        <v>Verificar la ejecución del 100%  de las actividades programadas en el plan de lucha contra la corrupción y atención al ciudadano0</v>
      </c>
      <c r="K83" s="115" t="str">
        <f t="shared" si="79"/>
        <v>Verificar la ejecución del 100%  de las actividades programadas en el plan de lucha contra la corrupción y atención al ciudadano0</v>
      </c>
      <c r="L83" s="115" t="str">
        <f t="shared" si="80"/>
        <v>Verificar la ejecución del 100%  de las actividades programadas en el plan de lucha contra la corrupción y atención al ciudadano0</v>
      </c>
      <c r="M83" s="115" t="str">
        <f t="shared" si="81"/>
        <v>Verificar la ejecución del 100%  de las actividades programadas en el plan de lucha contra la corrupción y atención al ciudadano0</v>
      </c>
      <c r="N83" s="115" t="str">
        <f t="shared" si="82"/>
        <v>Verificar la ejecución del 100%  de las actividades programadas en el plan de lucha contra la corrupción y atención al ciudadano0</v>
      </c>
      <c r="O83" s="115" t="str">
        <f t="shared" si="83"/>
        <v>Verificar la ejecución del 100%  de las actividades programadas en el plan de lucha contra la corrupción y atención al ciudadano0</v>
      </c>
      <c r="P83" s="115" t="str">
        <f t="shared" si="84"/>
        <v>Verificar la ejecución del 100%  de las actividades programadas en el plan de lucha contra la corrupción y atención al ciudadano0</v>
      </c>
      <c r="Q83" s="115" t="str">
        <f t="shared" si="85"/>
        <v>Verificar la ejecución del 100%  de las actividades programadas en el plan de lucha contra la corrupción y atención al ciudadano0</v>
      </c>
      <c r="R83" s="115" t="str">
        <f t="shared" si="86"/>
        <v>Verificar la ejecución del 100%  de las actividades programadas en el plan de lucha contra la corrupción y atención al ciudadano1</v>
      </c>
      <c r="S83" s="115" t="str">
        <f t="shared" si="87"/>
        <v>Verificar la ejecución del 100%  de las actividades programadas en el plan de lucha contra la corrupción y atención al ciudadano0</v>
      </c>
      <c r="T83" s="115" t="str">
        <f t="shared" si="88"/>
        <v>Verificar la ejecución del 100%  de las actividades programadas en el plan de lucha contra la corrupción y atención al ciudadano0</v>
      </c>
      <c r="U83" s="143" t="str">
        <f t="shared" si="89"/>
        <v>Verificar la ejecución del 100%  de las actividades programadas en el plan de lucha contra la corrupción y atención al ciudadano0</v>
      </c>
      <c r="V83" s="144">
        <v>1</v>
      </c>
      <c r="W83" s="144">
        <v>1</v>
      </c>
      <c r="X83" s="100" t="s">
        <v>267</v>
      </c>
      <c r="Y83" s="152" t="s">
        <v>443</v>
      </c>
      <c r="Z83" s="188">
        <v>43721</v>
      </c>
      <c r="AA83" s="189">
        <v>43721</v>
      </c>
      <c r="AB83" s="151" t="s">
        <v>447</v>
      </c>
      <c r="AC83" s="146">
        <f t="shared" si="90"/>
        <v>1</v>
      </c>
      <c r="AE83" s="43">
        <f t="shared" si="91"/>
        <v>0</v>
      </c>
      <c r="AF83" s="43">
        <f t="shared" si="92"/>
        <v>0</v>
      </c>
      <c r="AG83" s="43">
        <f t="shared" si="93"/>
        <v>0</v>
      </c>
      <c r="AH83" s="43">
        <f t="shared" si="94"/>
        <v>0</v>
      </c>
      <c r="AI83" s="43">
        <f t="shared" si="95"/>
        <v>0</v>
      </c>
      <c r="AJ83" s="43">
        <f t="shared" si="96"/>
        <v>0</v>
      </c>
      <c r="AK83" s="43">
        <f t="shared" si="97"/>
        <v>0</v>
      </c>
      <c r="AL83" s="43">
        <f t="shared" si="98"/>
        <v>0</v>
      </c>
      <c r="AM83" s="43">
        <f t="shared" si="99"/>
        <v>1</v>
      </c>
      <c r="AN83" s="43">
        <f t="shared" si="100"/>
        <v>0</v>
      </c>
      <c r="AO83" s="43">
        <f t="shared" si="101"/>
        <v>0</v>
      </c>
      <c r="AP83" s="43">
        <f t="shared" si="102"/>
        <v>0</v>
      </c>
      <c r="AR83" s="43">
        <f t="shared" si="103"/>
        <v>0</v>
      </c>
      <c r="AS83" s="43">
        <f t="shared" si="104"/>
        <v>0</v>
      </c>
      <c r="AT83" s="43">
        <f t="shared" si="105"/>
        <v>0</v>
      </c>
      <c r="AU83" s="43">
        <f t="shared" si="106"/>
        <v>0</v>
      </c>
      <c r="AV83" s="43">
        <f t="shared" si="107"/>
        <v>0</v>
      </c>
      <c r="AW83" s="43">
        <f t="shared" si="108"/>
        <v>0</v>
      </c>
      <c r="AX83" s="43">
        <f t="shared" si="109"/>
        <v>0</v>
      </c>
      <c r="AY83" s="43">
        <f t="shared" si="110"/>
        <v>0</v>
      </c>
      <c r="AZ83" s="43">
        <f t="shared" si="111"/>
        <v>1</v>
      </c>
      <c r="BA83" s="43">
        <f t="shared" si="112"/>
        <v>0</v>
      </c>
      <c r="BB83" s="43">
        <f t="shared" si="113"/>
        <v>0</v>
      </c>
      <c r="BC83" s="43">
        <f t="shared" si="114"/>
        <v>0</v>
      </c>
      <c r="BD83" s="3">
        <f t="shared" si="115"/>
        <v>1</v>
      </c>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c r="JG83"/>
      <c r="JH83"/>
      <c r="JI83"/>
      <c r="JJ83"/>
      <c r="JK83"/>
      <c r="JL83"/>
      <c r="JM83"/>
      <c r="JN83"/>
      <c r="JO83"/>
      <c r="JP83"/>
      <c r="JQ83"/>
      <c r="JR83"/>
      <c r="JS83"/>
      <c r="JT83"/>
      <c r="JU83"/>
      <c r="JV83"/>
      <c r="JW83"/>
      <c r="JX83"/>
      <c r="JY83"/>
      <c r="JZ83"/>
      <c r="KA83"/>
      <c r="KB83"/>
      <c r="KC83"/>
      <c r="KD83"/>
      <c r="KE83"/>
      <c r="KF83"/>
      <c r="KG83"/>
      <c r="KH83"/>
      <c r="KI83"/>
      <c r="KJ83"/>
      <c r="KK83"/>
      <c r="KL83"/>
      <c r="KM83"/>
      <c r="KN83"/>
      <c r="KO83"/>
      <c r="KP83"/>
      <c r="KQ83"/>
      <c r="KR83"/>
      <c r="KS83"/>
      <c r="KT83"/>
      <c r="KU83"/>
      <c r="KV83"/>
      <c r="KW83"/>
      <c r="KX83"/>
      <c r="KY83"/>
      <c r="KZ83"/>
      <c r="LA83"/>
      <c r="LB83"/>
      <c r="LC83"/>
      <c r="LD83"/>
      <c r="LE83"/>
      <c r="LF83"/>
      <c r="LG83"/>
      <c r="LH83"/>
      <c r="LI83"/>
      <c r="LJ83"/>
      <c r="LK83"/>
      <c r="LL83"/>
      <c r="LM83"/>
      <c r="LN83"/>
      <c r="LO83"/>
      <c r="LP83"/>
      <c r="LQ83"/>
      <c r="LR83"/>
      <c r="LS83"/>
      <c r="LT83"/>
      <c r="LU83"/>
      <c r="LV83"/>
      <c r="LW83"/>
      <c r="LX83"/>
      <c r="LY83"/>
      <c r="LZ83"/>
      <c r="MA83"/>
      <c r="MB83"/>
      <c r="MC83"/>
      <c r="MD83"/>
      <c r="ME83"/>
      <c r="MF83"/>
      <c r="MG83"/>
      <c r="MH83"/>
      <c r="MI83"/>
      <c r="MJ83"/>
      <c r="MK83"/>
      <c r="ML83"/>
      <c r="MM83"/>
      <c r="MN83"/>
      <c r="MO83"/>
      <c r="MP83"/>
      <c r="MQ83"/>
      <c r="MR83"/>
      <c r="MS83"/>
      <c r="MT83"/>
      <c r="MU83"/>
      <c r="MV83"/>
      <c r="MW83"/>
      <c r="MX83"/>
      <c r="MY83"/>
      <c r="MZ83"/>
      <c r="NA83"/>
      <c r="NB83"/>
      <c r="NC83"/>
      <c r="ND83"/>
      <c r="NE83"/>
      <c r="NF83"/>
      <c r="NG83"/>
      <c r="NH83"/>
      <c r="NI83"/>
      <c r="NJ83"/>
      <c r="NK83"/>
      <c r="NL83"/>
      <c r="NM83"/>
      <c r="NN83"/>
      <c r="NO83"/>
      <c r="NP83"/>
      <c r="NQ83"/>
      <c r="NR83"/>
      <c r="NS83"/>
      <c r="NT83"/>
      <c r="NU83"/>
      <c r="NV83"/>
      <c r="NW83"/>
      <c r="NX83"/>
      <c r="NY83"/>
      <c r="NZ83"/>
      <c r="OA83"/>
      <c r="OB83"/>
      <c r="OC83"/>
      <c r="OD83"/>
      <c r="OE83"/>
      <c r="OF83"/>
      <c r="OG83"/>
      <c r="OH83"/>
      <c r="OI83"/>
      <c r="OJ83"/>
      <c r="OK83"/>
      <c r="OL83"/>
      <c r="OM83"/>
      <c r="ON83"/>
      <c r="OO83"/>
      <c r="OP83"/>
      <c r="OQ83"/>
      <c r="OR83"/>
      <c r="OS83"/>
      <c r="OT83"/>
      <c r="OU83"/>
      <c r="OV83"/>
      <c r="OW83"/>
      <c r="OX83"/>
      <c r="OY83"/>
      <c r="OZ83"/>
      <c r="PA83"/>
      <c r="PB83"/>
      <c r="PC83"/>
      <c r="PD83"/>
      <c r="PE83"/>
      <c r="PF83"/>
      <c r="PG83"/>
      <c r="PH83"/>
      <c r="PI83"/>
      <c r="PJ83"/>
      <c r="PK83"/>
      <c r="PL83"/>
      <c r="PM83"/>
      <c r="PN83"/>
      <c r="PO83"/>
      <c r="PP83"/>
      <c r="PQ83"/>
      <c r="PR83"/>
      <c r="PS83"/>
      <c r="PT83"/>
      <c r="PU83"/>
      <c r="PV83"/>
      <c r="PW83"/>
      <c r="PX83"/>
      <c r="PY83"/>
      <c r="PZ83"/>
      <c r="QA83"/>
      <c r="QB83"/>
      <c r="QC83"/>
      <c r="QD83"/>
      <c r="QE83"/>
      <c r="QF83"/>
      <c r="QG83"/>
      <c r="QH83"/>
      <c r="QI83"/>
      <c r="QJ83"/>
      <c r="QK83"/>
      <c r="QL83"/>
      <c r="QM83"/>
      <c r="QN83"/>
      <c r="QO83"/>
      <c r="QP83"/>
      <c r="QQ83"/>
      <c r="QR83"/>
      <c r="QS83"/>
      <c r="QT83"/>
      <c r="QU83"/>
      <c r="QV83"/>
      <c r="QW83"/>
      <c r="QX83"/>
      <c r="QY83"/>
      <c r="QZ83"/>
      <c r="RA83"/>
      <c r="RB83"/>
      <c r="RC83"/>
      <c r="RD83"/>
      <c r="RE83"/>
      <c r="RF83"/>
      <c r="RG83"/>
      <c r="RH83"/>
      <c r="RI83"/>
      <c r="RJ83"/>
      <c r="RK83"/>
      <c r="RL83"/>
      <c r="RM83"/>
      <c r="RN83"/>
      <c r="RO83"/>
      <c r="RP83"/>
      <c r="RQ83"/>
      <c r="RR83"/>
      <c r="RS83"/>
      <c r="RT83"/>
      <c r="RU83"/>
      <c r="RV83"/>
      <c r="RW83"/>
      <c r="RX83"/>
      <c r="RY83"/>
      <c r="RZ83"/>
      <c r="SA83"/>
      <c r="SB83"/>
      <c r="SC83"/>
      <c r="SD83"/>
      <c r="SE83"/>
      <c r="SF83"/>
      <c r="SG83"/>
      <c r="SH83"/>
      <c r="SI83"/>
      <c r="SJ83"/>
      <c r="SK83"/>
      <c r="SL83"/>
      <c r="SM83"/>
      <c r="SN83"/>
      <c r="SO83"/>
      <c r="SP83"/>
      <c r="SQ83"/>
      <c r="SR83"/>
      <c r="SS83"/>
      <c r="ST83"/>
      <c r="SU83"/>
      <c r="SV83"/>
      <c r="SW83"/>
      <c r="SX83"/>
      <c r="SY83"/>
      <c r="SZ83"/>
      <c r="TA83"/>
      <c r="TB83"/>
      <c r="TC83"/>
      <c r="TD83"/>
      <c r="TE83"/>
      <c r="TF83"/>
      <c r="TG83"/>
      <c r="TH83"/>
      <c r="TI83"/>
      <c r="TJ83"/>
      <c r="TK83"/>
      <c r="TL83"/>
      <c r="TM83"/>
      <c r="TN83"/>
      <c r="TO83"/>
      <c r="TP83"/>
      <c r="TQ83"/>
      <c r="TR83"/>
      <c r="TS83"/>
      <c r="TT83"/>
      <c r="TU83"/>
      <c r="TV83"/>
      <c r="TW83"/>
      <c r="TX83"/>
      <c r="TY83"/>
      <c r="TZ83"/>
      <c r="UA83"/>
      <c r="UB83"/>
      <c r="UC83"/>
      <c r="UD83"/>
      <c r="UE83"/>
      <c r="UF83"/>
      <c r="UG83"/>
      <c r="UH83"/>
      <c r="UI83"/>
      <c r="UJ83"/>
      <c r="UK83"/>
      <c r="UL83"/>
      <c r="UM83"/>
      <c r="UN83"/>
      <c r="UO83"/>
      <c r="UP83"/>
      <c r="UQ83"/>
      <c r="UR83"/>
      <c r="US83"/>
      <c r="UT83"/>
      <c r="UU83"/>
      <c r="UV83"/>
      <c r="UW83"/>
      <c r="UX83"/>
      <c r="UY83"/>
      <c r="UZ83"/>
      <c r="VA83"/>
      <c r="VB83"/>
      <c r="VC83"/>
      <c r="VD83"/>
      <c r="VE83"/>
      <c r="VF83"/>
      <c r="VG83"/>
      <c r="VH83"/>
      <c r="VI83"/>
      <c r="VJ83"/>
      <c r="VK83"/>
      <c r="VL83"/>
      <c r="VM83"/>
      <c r="VN83"/>
      <c r="VO83"/>
      <c r="VP83"/>
      <c r="VQ83"/>
      <c r="VR83"/>
      <c r="VS83"/>
      <c r="VT83"/>
      <c r="VU83"/>
      <c r="VV83"/>
      <c r="VW83"/>
      <c r="VX83"/>
      <c r="VY83"/>
      <c r="VZ83"/>
      <c r="WA83"/>
      <c r="WB83"/>
      <c r="WC83"/>
      <c r="WD83"/>
      <c r="WE83"/>
      <c r="WF83"/>
      <c r="WG83"/>
      <c r="WH83"/>
      <c r="WI83"/>
      <c r="WJ83"/>
      <c r="WK83"/>
      <c r="WL83"/>
      <c r="WM83"/>
      <c r="WN83"/>
      <c r="WO83"/>
      <c r="WP83"/>
      <c r="WQ83"/>
      <c r="WR83"/>
      <c r="WS83"/>
      <c r="WT83"/>
      <c r="WU83"/>
      <c r="WV83"/>
      <c r="WW83"/>
      <c r="WX83"/>
      <c r="WY83"/>
      <c r="WZ83"/>
      <c r="XA83"/>
      <c r="XB83"/>
      <c r="XC83"/>
      <c r="XD83"/>
      <c r="XE83"/>
      <c r="XF83"/>
      <c r="XG83"/>
      <c r="XH83"/>
      <c r="XI83"/>
      <c r="XJ83"/>
      <c r="XK83"/>
      <c r="XL83"/>
      <c r="XM83"/>
      <c r="XN83"/>
      <c r="XO83"/>
      <c r="XP83"/>
      <c r="XQ83"/>
      <c r="XR83"/>
      <c r="XS83"/>
      <c r="XT83"/>
      <c r="XU83"/>
      <c r="XV83"/>
      <c r="XW83"/>
      <c r="XX83"/>
      <c r="XY83"/>
      <c r="XZ83"/>
      <c r="YA83"/>
      <c r="YB83"/>
      <c r="YC83"/>
      <c r="YD83"/>
      <c r="YE83"/>
      <c r="YF83"/>
      <c r="YG83"/>
      <c r="YH83"/>
      <c r="YI83"/>
      <c r="YJ83"/>
      <c r="YK83"/>
      <c r="YL83"/>
      <c r="YM83"/>
      <c r="YN83"/>
      <c r="YO83"/>
      <c r="YP83"/>
      <c r="YQ83"/>
      <c r="YR83"/>
      <c r="YS83"/>
      <c r="YT83"/>
      <c r="YU83"/>
      <c r="YV83"/>
      <c r="YW83"/>
      <c r="YX83"/>
      <c r="YY83"/>
      <c r="YZ83"/>
      <c r="ZA83"/>
      <c r="ZB83"/>
      <c r="ZC83"/>
      <c r="ZD83"/>
      <c r="ZE83"/>
      <c r="ZF83"/>
      <c r="ZG83"/>
      <c r="ZH83"/>
      <c r="ZI83"/>
      <c r="ZJ83"/>
      <c r="ZK83"/>
      <c r="ZL83"/>
      <c r="ZM83"/>
      <c r="ZN83"/>
      <c r="ZO83"/>
      <c r="ZP83"/>
      <c r="ZQ83"/>
      <c r="ZR83"/>
      <c r="ZS83"/>
      <c r="ZT83"/>
      <c r="ZU83"/>
      <c r="ZV83"/>
      <c r="ZW83"/>
      <c r="ZX83"/>
      <c r="ZY83"/>
      <c r="ZZ83"/>
      <c r="AAA83"/>
      <c r="AAB83"/>
      <c r="AAC83"/>
      <c r="AAD83"/>
      <c r="AAE83"/>
      <c r="AAF83"/>
      <c r="AAG83"/>
      <c r="AAH83"/>
      <c r="AAI83"/>
      <c r="AAJ83"/>
      <c r="AAK83"/>
      <c r="AAL83"/>
      <c r="AAM83"/>
      <c r="AAN83"/>
      <c r="AAO83"/>
      <c r="AAP83"/>
      <c r="AAQ83"/>
      <c r="AAR83"/>
      <c r="AAS83"/>
      <c r="AAT83"/>
      <c r="AAU83"/>
      <c r="AAV83"/>
      <c r="AAW83"/>
      <c r="AAX83"/>
      <c r="AAY83"/>
      <c r="AAZ83"/>
      <c r="ABA83"/>
      <c r="ABB83"/>
      <c r="ABC83"/>
      <c r="ABD83"/>
      <c r="ABE83"/>
      <c r="ABF83"/>
      <c r="ABG83"/>
      <c r="ABH83"/>
      <c r="ABI83"/>
      <c r="ABJ83"/>
      <c r="ABK83"/>
      <c r="ABL83"/>
      <c r="ABM83"/>
      <c r="ABN83"/>
      <c r="ABO83"/>
      <c r="ABP83"/>
      <c r="ABQ83"/>
      <c r="ABR83"/>
      <c r="ABS83"/>
      <c r="ABT83"/>
      <c r="ABU83"/>
      <c r="ABV83"/>
      <c r="ABW83"/>
      <c r="ABX83"/>
      <c r="ABY83"/>
      <c r="ABZ83"/>
      <c r="ACA83"/>
      <c r="ACB83"/>
      <c r="ACC83"/>
      <c r="ACD83"/>
      <c r="ACE83"/>
      <c r="ACF83"/>
      <c r="ACG83"/>
      <c r="ACH83"/>
      <c r="ACI83"/>
      <c r="ACJ83"/>
      <c r="ACK83"/>
      <c r="ACL83"/>
      <c r="ACM83"/>
      <c r="ACN83"/>
      <c r="ACO83"/>
      <c r="ACP83"/>
      <c r="ACQ83"/>
      <c r="ACR83"/>
      <c r="ACS83"/>
      <c r="ACT83"/>
      <c r="ACU83"/>
      <c r="ACV83"/>
      <c r="ACW83"/>
      <c r="ACX83"/>
      <c r="ACY83"/>
      <c r="ACZ83"/>
      <c r="ADA83"/>
      <c r="ADB83"/>
      <c r="ADC83"/>
      <c r="ADD83"/>
      <c r="ADE83"/>
      <c r="ADF83"/>
      <c r="ADG83"/>
      <c r="ADH83"/>
      <c r="ADI83"/>
      <c r="ADJ83"/>
      <c r="ADK83"/>
      <c r="ADL83"/>
      <c r="ADM83"/>
      <c r="ADN83"/>
      <c r="ADO83"/>
      <c r="ADP83"/>
      <c r="ADQ83"/>
      <c r="ADR83"/>
      <c r="ADS83"/>
      <c r="ADT83"/>
      <c r="ADU83"/>
      <c r="ADV83"/>
      <c r="ADW83"/>
      <c r="ADX83"/>
      <c r="ADY83"/>
      <c r="ADZ83"/>
      <c r="AEA83"/>
      <c r="AEB83"/>
      <c r="AEC83"/>
      <c r="AED83"/>
      <c r="AEE83"/>
      <c r="AEF83"/>
      <c r="AEG83"/>
      <c r="AEH83"/>
      <c r="AEI83"/>
      <c r="AEJ83"/>
      <c r="AEK83"/>
      <c r="AEL83"/>
      <c r="AEM83"/>
      <c r="AEN83"/>
      <c r="AEO83"/>
      <c r="AEP83"/>
      <c r="AEQ83"/>
      <c r="AER83"/>
      <c r="AES83"/>
      <c r="AET83"/>
      <c r="AEU83"/>
      <c r="AEV83"/>
      <c r="AEW83"/>
      <c r="AEX83"/>
      <c r="AEY83"/>
      <c r="AEZ83"/>
      <c r="AFA83"/>
      <c r="AFB83"/>
      <c r="AFC83"/>
      <c r="AFD83"/>
      <c r="AFE83"/>
      <c r="AFF83"/>
      <c r="AFG83"/>
      <c r="AFH83"/>
      <c r="AFI83"/>
      <c r="AFJ83"/>
      <c r="AFK83"/>
      <c r="AFL83"/>
      <c r="AFM83"/>
      <c r="AFN83"/>
      <c r="AFO83"/>
      <c r="AFP83"/>
      <c r="AFQ83"/>
      <c r="AFR83"/>
      <c r="AFS83"/>
      <c r="AFT83"/>
      <c r="AFU83"/>
      <c r="AFV83"/>
      <c r="AFW83"/>
      <c r="AFX83"/>
      <c r="AFY83"/>
      <c r="AFZ83"/>
      <c r="AGA83"/>
      <c r="AGB83"/>
      <c r="AGC83"/>
      <c r="AGD83"/>
      <c r="AGE83"/>
      <c r="AGF83"/>
      <c r="AGG83"/>
      <c r="AGH83"/>
      <c r="AGI83"/>
      <c r="AGJ83"/>
      <c r="AGK83"/>
      <c r="AGL83"/>
      <c r="AGM83"/>
      <c r="AGN83"/>
      <c r="AGO83"/>
      <c r="AGP83"/>
      <c r="AGQ83"/>
      <c r="AGR83"/>
      <c r="AGS83"/>
      <c r="AGT83"/>
      <c r="AGU83"/>
      <c r="AGV83"/>
      <c r="AGW83"/>
      <c r="AGX83"/>
      <c r="AGY83"/>
      <c r="AGZ83"/>
      <c r="AHA83"/>
      <c r="AHB83"/>
      <c r="AHC83"/>
      <c r="AHD83"/>
      <c r="AHE83"/>
      <c r="AHF83"/>
      <c r="AHG83"/>
      <c r="AHH83"/>
      <c r="AHI83"/>
      <c r="AHJ83"/>
      <c r="AHK83"/>
      <c r="AHL83"/>
      <c r="AHM83"/>
      <c r="AHN83"/>
      <c r="AHO83"/>
      <c r="AHP83"/>
      <c r="AHQ83"/>
      <c r="AHR83"/>
      <c r="AHS83"/>
      <c r="AHT83"/>
      <c r="AHU83"/>
      <c r="AHV83"/>
      <c r="AHW83"/>
      <c r="AHX83"/>
      <c r="AHY83"/>
      <c r="AHZ83"/>
      <c r="AIA83"/>
      <c r="AIB83"/>
      <c r="AIC83"/>
      <c r="AID83"/>
      <c r="AIE83"/>
      <c r="AIF83"/>
      <c r="AIG83"/>
      <c r="AIH83"/>
      <c r="AII83"/>
      <c r="AIJ83"/>
      <c r="AIK83"/>
      <c r="AIL83"/>
      <c r="AIM83"/>
      <c r="AIN83"/>
      <c r="AIO83"/>
      <c r="AIP83"/>
      <c r="AIQ83"/>
      <c r="AIR83"/>
      <c r="AIS83"/>
      <c r="AIT83"/>
      <c r="AIU83"/>
      <c r="AIV83"/>
      <c r="AIW83"/>
      <c r="AIX83"/>
      <c r="AIY83"/>
      <c r="AIZ83"/>
      <c r="AJA83"/>
      <c r="AJB83"/>
      <c r="AJC83"/>
      <c r="AJD83"/>
      <c r="AJE83"/>
      <c r="AJF83"/>
      <c r="AJG83"/>
      <c r="AJH83"/>
      <c r="AJI83"/>
      <c r="AJJ83"/>
      <c r="AJK83"/>
      <c r="AJL83"/>
      <c r="AJM83"/>
      <c r="AJN83"/>
      <c r="AJO83"/>
      <c r="AJP83"/>
      <c r="AJQ83"/>
      <c r="AJR83"/>
      <c r="AJS83"/>
      <c r="AJT83"/>
      <c r="AJU83"/>
      <c r="AJV83"/>
      <c r="AJW83"/>
      <c r="AJX83"/>
      <c r="AJY83"/>
      <c r="AJZ83"/>
      <c r="AKA83"/>
      <c r="AKB83"/>
      <c r="AKC83"/>
      <c r="AKD83"/>
      <c r="AKE83"/>
      <c r="AKF83"/>
      <c r="AKG83"/>
      <c r="AKH83"/>
      <c r="AKI83"/>
      <c r="AKJ83"/>
      <c r="AKK83"/>
      <c r="AKL83"/>
      <c r="AKM83"/>
      <c r="AKN83"/>
      <c r="AKO83"/>
      <c r="AKP83"/>
      <c r="AKQ83"/>
      <c r="AKR83"/>
      <c r="AKS83"/>
      <c r="AKT83"/>
      <c r="AKU83"/>
      <c r="AKV83"/>
      <c r="AKW83"/>
      <c r="AKX83"/>
      <c r="AKY83"/>
      <c r="AKZ83"/>
      <c r="ALA83"/>
      <c r="ALB83"/>
      <c r="ALC83"/>
      <c r="ALD83"/>
      <c r="ALE83"/>
      <c r="ALF83"/>
      <c r="ALG83"/>
      <c r="ALH83"/>
      <c r="ALI83"/>
      <c r="ALJ83"/>
      <c r="ALK83"/>
      <c r="ALL83"/>
      <c r="ALM83"/>
      <c r="ALN83"/>
      <c r="ALO83"/>
      <c r="ALP83"/>
      <c r="ALQ83"/>
      <c r="ALR83"/>
      <c r="ALS83"/>
      <c r="ALT83"/>
      <c r="ALU83"/>
      <c r="ALV83"/>
      <c r="ALW83"/>
      <c r="ALX83"/>
      <c r="ALY83"/>
      <c r="ALZ83"/>
      <c r="AMA83"/>
      <c r="AMB83"/>
      <c r="AMC83"/>
      <c r="AMD83"/>
      <c r="AME83"/>
      <c r="AMF83"/>
      <c r="AMG83"/>
      <c r="AMH83"/>
      <c r="AMI83"/>
      <c r="AMJ83"/>
      <c r="AMK83"/>
    </row>
    <row r="84" spans="1:1025" ht="99" customHeight="1" x14ac:dyDescent="0.25">
      <c r="A84" s="97">
        <f t="shared" si="143"/>
        <v>72</v>
      </c>
      <c r="B84" s="98"/>
      <c r="C84" s="112" t="s">
        <v>7</v>
      </c>
      <c r="D84" s="117" t="s">
        <v>16</v>
      </c>
      <c r="E84" s="117" t="s">
        <v>78</v>
      </c>
      <c r="F84" s="117" t="s">
        <v>79</v>
      </c>
      <c r="G84" s="117" t="s">
        <v>350</v>
      </c>
      <c r="H84" s="114" t="s">
        <v>14</v>
      </c>
      <c r="I84" s="114" t="s">
        <v>344</v>
      </c>
      <c r="J84" s="115" t="str">
        <f t="shared" ref="J84:J88" si="144">+$D84&amp;AE84</f>
        <v>Verificar la ejecución del 100%  de las actividades programadas en el plan de lucha contra la corrupción y atención al ciudadano0</v>
      </c>
      <c r="K84" s="115" t="str">
        <f t="shared" ref="K84:K88" si="145">+$D84&amp;AF84</f>
        <v>Verificar la ejecución del 100%  de las actividades programadas en el plan de lucha contra la corrupción y atención al ciudadano0</v>
      </c>
      <c r="L84" s="115" t="str">
        <f t="shared" ref="L84:L88" si="146">+$D84&amp;AG84</f>
        <v>Verificar la ejecución del 100%  de las actividades programadas en el plan de lucha contra la corrupción y atención al ciudadano0</v>
      </c>
      <c r="M84" s="115" t="str">
        <f t="shared" ref="M84:M88" si="147">+$D84&amp;AH84</f>
        <v>Verificar la ejecución del 100%  de las actividades programadas en el plan de lucha contra la corrupción y atención al ciudadano0</v>
      </c>
      <c r="N84" s="115" t="str">
        <f t="shared" ref="N84:N88" si="148">+$D84&amp;AI84</f>
        <v>Verificar la ejecución del 100%  de las actividades programadas en el plan de lucha contra la corrupción y atención al ciudadano0</v>
      </c>
      <c r="O84" s="115" t="str">
        <f t="shared" ref="O84:O88" si="149">+$D84&amp;AJ84</f>
        <v>Verificar la ejecución del 100%  de las actividades programadas en el plan de lucha contra la corrupción y atención al ciudadano0</v>
      </c>
      <c r="P84" s="115" t="str">
        <f t="shared" ref="P84:P88" si="150">+$D84&amp;AK84</f>
        <v>Verificar la ejecución del 100%  de las actividades programadas en el plan de lucha contra la corrupción y atención al ciudadano0</v>
      </c>
      <c r="Q84" s="115" t="str">
        <f t="shared" ref="Q84:Q88" si="151">+$D84&amp;AL84</f>
        <v>Verificar la ejecución del 100%  de las actividades programadas en el plan de lucha contra la corrupción y atención al ciudadano0</v>
      </c>
      <c r="R84" s="115" t="str">
        <f t="shared" ref="R84:R88" si="152">+$D84&amp;AM84</f>
        <v>Verificar la ejecución del 100%  de las actividades programadas en el plan de lucha contra la corrupción y atención al ciudadano1</v>
      </c>
      <c r="S84" s="115" t="str">
        <f t="shared" ref="S84:S88" si="153">+$D84&amp;AN84</f>
        <v>Verificar la ejecución del 100%  de las actividades programadas en el plan de lucha contra la corrupción y atención al ciudadano0</v>
      </c>
      <c r="T84" s="115" t="str">
        <f t="shared" ref="T84:T88" si="154">+$D84&amp;AO84</f>
        <v>Verificar la ejecución del 100%  de las actividades programadas en el plan de lucha contra la corrupción y atención al ciudadano0</v>
      </c>
      <c r="U84" s="115" t="str">
        <f t="shared" ref="U84:U88" si="155">+$D84&amp;AP84</f>
        <v>Verificar la ejecución del 100%  de las actividades programadas en el plan de lucha contra la corrupción y atención al ciudadano0</v>
      </c>
      <c r="V84" s="116">
        <v>1</v>
      </c>
      <c r="W84" s="116">
        <v>1</v>
      </c>
      <c r="X84" s="100" t="s">
        <v>267</v>
      </c>
      <c r="Y84" s="152" t="s">
        <v>443</v>
      </c>
      <c r="Z84" s="184">
        <v>43721</v>
      </c>
      <c r="AA84" s="189">
        <v>43721</v>
      </c>
      <c r="AB84" s="151" t="s">
        <v>447</v>
      </c>
      <c r="AC84" s="101">
        <f t="shared" si="90"/>
        <v>1</v>
      </c>
      <c r="AE84" s="43">
        <f t="shared" ref="AE84:AE88" si="156">+IF(OR(V84="",V84=0,Z84=""),"",IF(ABS(Z84)&lt;ABS($AE$12),1,0))</f>
        <v>0</v>
      </c>
      <c r="AF84" s="43">
        <f t="shared" ref="AF84:AF88" si="157">+IF(OR(V84="",V84=0,Z84=""),"",IF(AND(ABS(Z84)&lt;ABS($AF$12),ABS(Z84)&gt;=ABS($AE$12)),1,0))</f>
        <v>0</v>
      </c>
      <c r="AG84" s="43">
        <f t="shared" ref="AG84:AG88" si="158">+IF(OR(V84="",V84=0,Z84=""),"",IF(AND(ABS(Z84)&lt;ABS($AG$12),ABS(Z84)&gt;=ABS($AF$12)),1,0))</f>
        <v>0</v>
      </c>
      <c r="AH84" s="43">
        <f t="shared" ref="AH84:AH88" si="159">+IF(OR(V84="",V84=0,Z84=""),"",IF(AND(ABS(Z84)&lt;ABS($AH$12),ABS(Z84)&gt;=ABS($AG$12)),1,0))</f>
        <v>0</v>
      </c>
      <c r="AI84" s="43">
        <f t="shared" ref="AI84:AI88" si="160">+IF(OR(V84="",V84=0,Z84=""),"",IF(AND(ABS(Z84)&lt;ABS($AI$12),ABS(Z84)&gt;=ABS($AH$12)),1,0))</f>
        <v>0</v>
      </c>
      <c r="AJ84" s="43">
        <f t="shared" ref="AJ84:AJ88" si="161">+IF(OR(V84="",V84=0,Z84=""),"",IF(AND(ABS(Z84)&lt;ABS($AJ$12),ABS(Z84)&gt;=ABS($AI$12)),1,0))</f>
        <v>0</v>
      </c>
      <c r="AK84" s="43">
        <f t="shared" ref="AK84:AK88" si="162">+IF(OR(V84="",V84=0,Z84=""),"",IF(AND(ABS(Z84)&lt;ABS($AK$12),ABS(Z84)&gt;=ABS($AJ$12)),1,0))</f>
        <v>0</v>
      </c>
      <c r="AL84" s="43">
        <f t="shared" ref="AL84:AL88" si="163">+IF(OR(V84="",V84=0,Z84=""),"",IF(AND(ABS(Z84)&lt;ABS($AL$12),ABS(Z84)&gt;=ABS($AK$12)),1,0))</f>
        <v>0</v>
      </c>
      <c r="AM84" s="43">
        <f t="shared" ref="AM84:AM88" si="164">+IF(OR(V84="",V84=0,Z84=""),"",IF(AND(ABS(Z84)&lt;ABS($AM$12),ABS(Z84)&gt;=ABS($AL$12)),1,0))</f>
        <v>1</v>
      </c>
      <c r="AN84" s="43">
        <f t="shared" ref="AN84:AN88" si="165">+IF(OR(V84="",V84=0,Z84=""),"",IF(AND(ABS(Z84)&lt;ABS($AN$12),ABS(Z84)&gt;=ABS($AM$12)),1,0))</f>
        <v>0</v>
      </c>
      <c r="AO84" s="43">
        <f t="shared" ref="AO84:AO88" si="166">+IF(OR(V84="",V84=0,Z84=""),"",IF(AND(ABS(Z84)&lt;ABS($AO$12),ABS(Z84)&gt;=ABS($AN$12)),1,0))</f>
        <v>0</v>
      </c>
      <c r="AP84" s="43">
        <f t="shared" ref="AP84:AP88" si="167">+IF(OR(V84="",V84=0,Z84=""),"",IF(AND(ABS(Z84)&lt;ABS($AP$12),ABS(Z84)&gt;=ABS($AO$12)),1,0))</f>
        <v>0</v>
      </c>
      <c r="AR84" s="43">
        <f t="shared" ref="AR84:AR88" si="168">+IF(OR(AA84="",W84=""),"",IF(ABS(AA84)&lt;ABS($AR$12),1*AC84,0))</f>
        <v>0</v>
      </c>
      <c r="AS84" s="43">
        <f t="shared" si="104"/>
        <v>0</v>
      </c>
      <c r="AT84" s="43">
        <f t="shared" si="105"/>
        <v>0</v>
      </c>
      <c r="AU84" s="43">
        <f t="shared" si="106"/>
        <v>0</v>
      </c>
      <c r="AV84" s="43">
        <f t="shared" si="107"/>
        <v>0</v>
      </c>
      <c r="AW84" s="43">
        <f t="shared" si="108"/>
        <v>0</v>
      </c>
      <c r="AX84" s="43">
        <f t="shared" si="109"/>
        <v>0</v>
      </c>
      <c r="AY84" s="43">
        <f t="shared" si="110"/>
        <v>0</v>
      </c>
      <c r="AZ84" s="43">
        <f t="shared" si="111"/>
        <v>1</v>
      </c>
      <c r="BA84" s="43">
        <f t="shared" si="112"/>
        <v>0</v>
      </c>
      <c r="BB84" s="43">
        <f t="shared" si="113"/>
        <v>0</v>
      </c>
      <c r="BC84" s="43">
        <f t="shared" si="114"/>
        <v>0</v>
      </c>
      <c r="BD84" s="3">
        <f t="shared" ref="BD84:BD88" si="169">+SUM(AR84:BC84)</f>
        <v>1</v>
      </c>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c r="KF84"/>
      <c r="KG84"/>
      <c r="KH84"/>
      <c r="KI84"/>
      <c r="KJ84"/>
      <c r="KK84"/>
      <c r="KL84"/>
      <c r="KM84"/>
      <c r="KN84"/>
      <c r="KO84"/>
      <c r="KP84"/>
      <c r="KQ84"/>
      <c r="KR84"/>
      <c r="KS84"/>
      <c r="KT84"/>
      <c r="KU84"/>
      <c r="KV84"/>
      <c r="KW84"/>
      <c r="KX84"/>
      <c r="KY84"/>
      <c r="KZ84"/>
      <c r="LA84"/>
      <c r="LB84"/>
      <c r="LC84"/>
      <c r="LD84"/>
      <c r="LE84"/>
      <c r="LF84"/>
      <c r="LG84"/>
      <c r="LH84"/>
      <c r="LI84"/>
      <c r="LJ84"/>
      <c r="LK84"/>
      <c r="LL84"/>
      <c r="LM84"/>
      <c r="LN84"/>
      <c r="LO84"/>
      <c r="LP84"/>
      <c r="LQ84"/>
      <c r="LR84"/>
      <c r="LS84"/>
      <c r="LT84"/>
      <c r="LU84"/>
      <c r="LV84"/>
      <c r="LW84"/>
      <c r="LX84"/>
      <c r="LY84"/>
      <c r="LZ84"/>
      <c r="MA84"/>
      <c r="MB84"/>
      <c r="MC84"/>
      <c r="MD84"/>
      <c r="ME84"/>
      <c r="MF84"/>
      <c r="MG84"/>
      <c r="MH84"/>
      <c r="MI84"/>
      <c r="MJ84"/>
      <c r="MK84"/>
      <c r="ML84"/>
      <c r="MM84"/>
      <c r="MN84"/>
      <c r="MO84"/>
      <c r="MP84"/>
      <c r="MQ84"/>
      <c r="MR84"/>
      <c r="MS84"/>
      <c r="MT84"/>
      <c r="MU84"/>
      <c r="MV84"/>
      <c r="MW84"/>
      <c r="MX84"/>
      <c r="MY84"/>
      <c r="MZ84"/>
      <c r="NA84"/>
      <c r="NB84"/>
      <c r="NC84"/>
      <c r="ND84"/>
      <c r="NE84"/>
      <c r="NF84"/>
      <c r="NG84"/>
      <c r="NH84"/>
      <c r="NI84"/>
      <c r="NJ84"/>
      <c r="NK84"/>
      <c r="NL84"/>
      <c r="NM84"/>
      <c r="NN84"/>
      <c r="NO84"/>
      <c r="NP84"/>
      <c r="NQ84"/>
      <c r="NR84"/>
      <c r="NS84"/>
      <c r="NT84"/>
      <c r="NU84"/>
      <c r="NV84"/>
      <c r="NW84"/>
      <c r="NX84"/>
      <c r="NY84"/>
      <c r="NZ84"/>
      <c r="OA84"/>
      <c r="OB84"/>
      <c r="OC84"/>
      <c r="OD84"/>
      <c r="OE84"/>
      <c r="OF84"/>
      <c r="OG84"/>
      <c r="OH84"/>
      <c r="OI84"/>
      <c r="OJ84"/>
      <c r="OK84"/>
      <c r="OL84"/>
      <c r="OM84"/>
      <c r="ON84"/>
      <c r="OO84"/>
      <c r="OP84"/>
      <c r="OQ84"/>
      <c r="OR84"/>
      <c r="OS84"/>
      <c r="OT84"/>
      <c r="OU84"/>
      <c r="OV84"/>
      <c r="OW84"/>
      <c r="OX84"/>
      <c r="OY84"/>
      <c r="OZ84"/>
      <c r="PA84"/>
      <c r="PB84"/>
      <c r="PC84"/>
      <c r="PD84"/>
      <c r="PE84"/>
      <c r="PF84"/>
      <c r="PG84"/>
      <c r="PH84"/>
      <c r="PI84"/>
      <c r="PJ84"/>
      <c r="PK84"/>
      <c r="PL84"/>
      <c r="PM84"/>
      <c r="PN84"/>
      <c r="PO84"/>
      <c r="PP84"/>
      <c r="PQ84"/>
      <c r="PR84"/>
      <c r="PS84"/>
      <c r="PT84"/>
      <c r="PU84"/>
      <c r="PV84"/>
      <c r="PW84"/>
      <c r="PX84"/>
      <c r="PY84"/>
      <c r="PZ84"/>
      <c r="QA84"/>
      <c r="QB84"/>
      <c r="QC84"/>
      <c r="QD84"/>
      <c r="QE84"/>
      <c r="QF84"/>
      <c r="QG84"/>
      <c r="QH84"/>
      <c r="QI84"/>
      <c r="QJ84"/>
      <c r="QK84"/>
      <c r="QL84"/>
      <c r="QM84"/>
      <c r="QN84"/>
      <c r="QO84"/>
      <c r="QP84"/>
      <c r="QQ84"/>
      <c r="QR84"/>
      <c r="QS84"/>
      <c r="QT84"/>
      <c r="QU84"/>
      <c r="QV84"/>
      <c r="QW84"/>
      <c r="QX84"/>
      <c r="QY84"/>
      <c r="QZ84"/>
      <c r="RA84"/>
      <c r="RB84"/>
      <c r="RC84"/>
      <c r="RD84"/>
      <c r="RE84"/>
      <c r="RF84"/>
      <c r="RG84"/>
      <c r="RH84"/>
      <c r="RI84"/>
      <c r="RJ84"/>
      <c r="RK84"/>
      <c r="RL84"/>
      <c r="RM84"/>
      <c r="RN84"/>
      <c r="RO84"/>
      <c r="RP84"/>
      <c r="RQ84"/>
      <c r="RR84"/>
      <c r="RS84"/>
      <c r="RT84"/>
      <c r="RU84"/>
      <c r="RV84"/>
      <c r="RW84"/>
      <c r="RX84"/>
      <c r="RY84"/>
      <c r="RZ84"/>
      <c r="SA84"/>
      <c r="SB84"/>
      <c r="SC84"/>
      <c r="SD84"/>
      <c r="SE84"/>
      <c r="SF84"/>
      <c r="SG84"/>
      <c r="SH84"/>
      <c r="SI84"/>
      <c r="SJ84"/>
      <c r="SK84"/>
      <c r="SL84"/>
      <c r="SM84"/>
      <c r="SN84"/>
      <c r="SO84"/>
      <c r="SP84"/>
      <c r="SQ84"/>
      <c r="SR84"/>
      <c r="SS84"/>
      <c r="ST84"/>
      <c r="SU84"/>
      <c r="SV84"/>
      <c r="SW84"/>
      <c r="SX84"/>
      <c r="SY84"/>
      <c r="SZ84"/>
      <c r="TA84"/>
      <c r="TB84"/>
      <c r="TC84"/>
      <c r="TD84"/>
      <c r="TE84"/>
      <c r="TF84"/>
      <c r="TG84"/>
      <c r="TH84"/>
      <c r="TI84"/>
      <c r="TJ84"/>
      <c r="TK84"/>
      <c r="TL84"/>
      <c r="TM84"/>
      <c r="TN84"/>
      <c r="TO84"/>
      <c r="TP84"/>
      <c r="TQ84"/>
      <c r="TR84"/>
      <c r="TS84"/>
      <c r="TT84"/>
      <c r="TU84"/>
      <c r="TV84"/>
      <c r="TW84"/>
      <c r="TX84"/>
      <c r="TY84"/>
      <c r="TZ84"/>
      <c r="UA84"/>
      <c r="UB84"/>
      <c r="UC84"/>
      <c r="UD84"/>
      <c r="UE84"/>
      <c r="UF84"/>
      <c r="UG84"/>
      <c r="UH84"/>
      <c r="UI84"/>
      <c r="UJ84"/>
      <c r="UK84"/>
      <c r="UL84"/>
      <c r="UM84"/>
      <c r="UN84"/>
      <c r="UO84"/>
      <c r="UP84"/>
      <c r="UQ84"/>
      <c r="UR84"/>
      <c r="US84"/>
      <c r="UT84"/>
      <c r="UU84"/>
      <c r="UV84"/>
      <c r="UW84"/>
      <c r="UX84"/>
      <c r="UY84"/>
      <c r="UZ84"/>
      <c r="VA84"/>
      <c r="VB84"/>
      <c r="VC84"/>
      <c r="VD84"/>
      <c r="VE84"/>
      <c r="VF84"/>
      <c r="VG84"/>
      <c r="VH84"/>
      <c r="VI84"/>
      <c r="VJ84"/>
      <c r="VK84"/>
      <c r="VL84"/>
      <c r="VM84"/>
      <c r="VN84"/>
      <c r="VO84"/>
      <c r="VP84"/>
      <c r="VQ84"/>
      <c r="VR84"/>
      <c r="VS84"/>
      <c r="VT84"/>
      <c r="VU84"/>
      <c r="VV84"/>
      <c r="VW84"/>
      <c r="VX84"/>
      <c r="VY84"/>
      <c r="VZ84"/>
      <c r="WA84"/>
      <c r="WB84"/>
      <c r="WC84"/>
      <c r="WD84"/>
      <c r="WE84"/>
      <c r="WF84"/>
      <c r="WG84"/>
      <c r="WH84"/>
      <c r="WI84"/>
      <c r="WJ84"/>
      <c r="WK84"/>
      <c r="WL84"/>
      <c r="WM84"/>
      <c r="WN84"/>
      <c r="WO84"/>
      <c r="WP84"/>
      <c r="WQ84"/>
      <c r="WR84"/>
      <c r="WS84"/>
      <c r="WT84"/>
      <c r="WU84"/>
      <c r="WV84"/>
      <c r="WW84"/>
      <c r="WX84"/>
      <c r="WY84"/>
      <c r="WZ84"/>
      <c r="XA84"/>
      <c r="XB84"/>
      <c r="XC84"/>
      <c r="XD84"/>
      <c r="XE84"/>
      <c r="XF84"/>
      <c r="XG84"/>
      <c r="XH84"/>
      <c r="XI84"/>
      <c r="XJ84"/>
      <c r="XK84"/>
      <c r="XL84"/>
      <c r="XM84"/>
      <c r="XN84"/>
      <c r="XO84"/>
      <c r="XP84"/>
      <c r="XQ84"/>
      <c r="XR84"/>
      <c r="XS84"/>
      <c r="XT84"/>
      <c r="XU84"/>
      <c r="XV84"/>
      <c r="XW84"/>
      <c r="XX84"/>
      <c r="XY84"/>
      <c r="XZ84"/>
      <c r="YA84"/>
      <c r="YB84"/>
      <c r="YC84"/>
      <c r="YD84"/>
      <c r="YE84"/>
      <c r="YF84"/>
      <c r="YG84"/>
      <c r="YH84"/>
      <c r="YI84"/>
      <c r="YJ84"/>
      <c r="YK84"/>
      <c r="YL84"/>
      <c r="YM84"/>
      <c r="YN84"/>
      <c r="YO84"/>
      <c r="YP84"/>
      <c r="YQ84"/>
      <c r="YR84"/>
      <c r="YS84"/>
      <c r="YT84"/>
      <c r="YU84"/>
      <c r="YV84"/>
      <c r="YW84"/>
      <c r="YX84"/>
      <c r="YY84"/>
      <c r="YZ84"/>
      <c r="ZA84"/>
      <c r="ZB84"/>
      <c r="ZC84"/>
      <c r="ZD84"/>
      <c r="ZE84"/>
      <c r="ZF84"/>
      <c r="ZG84"/>
      <c r="ZH84"/>
      <c r="ZI84"/>
      <c r="ZJ84"/>
      <c r="ZK84"/>
      <c r="ZL84"/>
      <c r="ZM84"/>
      <c r="ZN84"/>
      <c r="ZO84"/>
      <c r="ZP84"/>
      <c r="ZQ84"/>
      <c r="ZR84"/>
      <c r="ZS84"/>
      <c r="ZT84"/>
      <c r="ZU84"/>
      <c r="ZV84"/>
      <c r="ZW84"/>
      <c r="ZX84"/>
      <c r="ZY84"/>
      <c r="ZZ84"/>
      <c r="AAA84"/>
      <c r="AAB84"/>
      <c r="AAC84"/>
      <c r="AAD84"/>
      <c r="AAE84"/>
      <c r="AAF84"/>
      <c r="AAG84"/>
      <c r="AAH84"/>
      <c r="AAI84"/>
      <c r="AAJ84"/>
      <c r="AAK84"/>
      <c r="AAL84"/>
      <c r="AAM84"/>
      <c r="AAN84"/>
      <c r="AAO84"/>
      <c r="AAP84"/>
      <c r="AAQ84"/>
      <c r="AAR84"/>
      <c r="AAS84"/>
      <c r="AAT84"/>
      <c r="AAU84"/>
      <c r="AAV84"/>
      <c r="AAW84"/>
      <c r="AAX84"/>
      <c r="AAY84"/>
      <c r="AAZ84"/>
      <c r="ABA84"/>
      <c r="ABB84"/>
      <c r="ABC84"/>
      <c r="ABD84"/>
      <c r="ABE84"/>
      <c r="ABF84"/>
      <c r="ABG84"/>
      <c r="ABH84"/>
      <c r="ABI84"/>
      <c r="ABJ84"/>
      <c r="ABK84"/>
      <c r="ABL84"/>
      <c r="ABM84"/>
      <c r="ABN84"/>
      <c r="ABO84"/>
      <c r="ABP84"/>
      <c r="ABQ84"/>
      <c r="ABR84"/>
      <c r="ABS84"/>
      <c r="ABT84"/>
      <c r="ABU84"/>
      <c r="ABV84"/>
      <c r="ABW84"/>
      <c r="ABX84"/>
      <c r="ABY84"/>
      <c r="ABZ84"/>
      <c r="ACA84"/>
      <c r="ACB84"/>
      <c r="ACC84"/>
      <c r="ACD84"/>
      <c r="ACE84"/>
      <c r="ACF84"/>
      <c r="ACG84"/>
      <c r="ACH84"/>
      <c r="ACI84"/>
      <c r="ACJ84"/>
      <c r="ACK84"/>
      <c r="ACL84"/>
      <c r="ACM84"/>
      <c r="ACN84"/>
      <c r="ACO84"/>
      <c r="ACP84"/>
      <c r="ACQ84"/>
      <c r="ACR84"/>
      <c r="ACS84"/>
      <c r="ACT84"/>
      <c r="ACU84"/>
      <c r="ACV84"/>
      <c r="ACW84"/>
      <c r="ACX84"/>
      <c r="ACY84"/>
      <c r="ACZ84"/>
      <c r="ADA84"/>
      <c r="ADB84"/>
      <c r="ADC84"/>
      <c r="ADD84"/>
      <c r="ADE84"/>
      <c r="ADF84"/>
      <c r="ADG84"/>
      <c r="ADH84"/>
      <c r="ADI84"/>
      <c r="ADJ84"/>
      <c r="ADK84"/>
      <c r="ADL84"/>
      <c r="ADM84"/>
      <c r="ADN84"/>
      <c r="ADO84"/>
      <c r="ADP84"/>
      <c r="ADQ84"/>
      <c r="ADR84"/>
      <c r="ADS84"/>
      <c r="ADT84"/>
      <c r="ADU84"/>
      <c r="ADV84"/>
      <c r="ADW84"/>
      <c r="ADX84"/>
      <c r="ADY84"/>
      <c r="ADZ84"/>
      <c r="AEA84"/>
      <c r="AEB84"/>
      <c r="AEC84"/>
      <c r="AED84"/>
      <c r="AEE84"/>
      <c r="AEF84"/>
      <c r="AEG84"/>
      <c r="AEH84"/>
      <c r="AEI84"/>
      <c r="AEJ84"/>
      <c r="AEK84"/>
      <c r="AEL84"/>
      <c r="AEM84"/>
      <c r="AEN84"/>
      <c r="AEO84"/>
      <c r="AEP84"/>
      <c r="AEQ84"/>
      <c r="AER84"/>
      <c r="AES84"/>
      <c r="AET84"/>
      <c r="AEU84"/>
      <c r="AEV84"/>
      <c r="AEW84"/>
      <c r="AEX84"/>
      <c r="AEY84"/>
      <c r="AEZ84"/>
      <c r="AFA84"/>
      <c r="AFB84"/>
      <c r="AFC84"/>
      <c r="AFD84"/>
      <c r="AFE84"/>
      <c r="AFF84"/>
      <c r="AFG84"/>
      <c r="AFH84"/>
      <c r="AFI84"/>
      <c r="AFJ84"/>
      <c r="AFK84"/>
      <c r="AFL84"/>
      <c r="AFM84"/>
      <c r="AFN84"/>
      <c r="AFO84"/>
      <c r="AFP84"/>
      <c r="AFQ84"/>
      <c r="AFR84"/>
      <c r="AFS84"/>
      <c r="AFT84"/>
      <c r="AFU84"/>
      <c r="AFV84"/>
      <c r="AFW84"/>
      <c r="AFX84"/>
      <c r="AFY84"/>
      <c r="AFZ84"/>
      <c r="AGA84"/>
      <c r="AGB84"/>
      <c r="AGC84"/>
      <c r="AGD84"/>
      <c r="AGE84"/>
      <c r="AGF84"/>
      <c r="AGG84"/>
      <c r="AGH84"/>
      <c r="AGI84"/>
      <c r="AGJ84"/>
      <c r="AGK84"/>
      <c r="AGL84"/>
      <c r="AGM84"/>
      <c r="AGN84"/>
      <c r="AGO84"/>
      <c r="AGP84"/>
      <c r="AGQ84"/>
      <c r="AGR84"/>
      <c r="AGS84"/>
      <c r="AGT84"/>
      <c r="AGU84"/>
      <c r="AGV84"/>
      <c r="AGW84"/>
      <c r="AGX84"/>
      <c r="AGY84"/>
      <c r="AGZ84"/>
      <c r="AHA84"/>
      <c r="AHB84"/>
      <c r="AHC84"/>
      <c r="AHD84"/>
      <c r="AHE84"/>
      <c r="AHF84"/>
      <c r="AHG84"/>
      <c r="AHH84"/>
      <c r="AHI84"/>
      <c r="AHJ84"/>
      <c r="AHK84"/>
      <c r="AHL84"/>
      <c r="AHM84"/>
      <c r="AHN84"/>
      <c r="AHO84"/>
      <c r="AHP84"/>
      <c r="AHQ84"/>
      <c r="AHR84"/>
      <c r="AHS84"/>
      <c r="AHT84"/>
      <c r="AHU84"/>
      <c r="AHV84"/>
      <c r="AHW84"/>
      <c r="AHX84"/>
      <c r="AHY84"/>
      <c r="AHZ84"/>
      <c r="AIA84"/>
      <c r="AIB84"/>
      <c r="AIC84"/>
      <c r="AID84"/>
      <c r="AIE84"/>
      <c r="AIF84"/>
      <c r="AIG84"/>
      <c r="AIH84"/>
      <c r="AII84"/>
      <c r="AIJ84"/>
      <c r="AIK84"/>
      <c r="AIL84"/>
      <c r="AIM84"/>
      <c r="AIN84"/>
      <c r="AIO84"/>
      <c r="AIP84"/>
      <c r="AIQ84"/>
      <c r="AIR84"/>
      <c r="AIS84"/>
      <c r="AIT84"/>
      <c r="AIU84"/>
      <c r="AIV84"/>
      <c r="AIW84"/>
      <c r="AIX84"/>
      <c r="AIY84"/>
      <c r="AIZ84"/>
      <c r="AJA84"/>
      <c r="AJB84"/>
      <c r="AJC84"/>
      <c r="AJD84"/>
      <c r="AJE84"/>
      <c r="AJF84"/>
      <c r="AJG84"/>
      <c r="AJH84"/>
      <c r="AJI84"/>
      <c r="AJJ84"/>
      <c r="AJK84"/>
      <c r="AJL84"/>
      <c r="AJM84"/>
      <c r="AJN84"/>
      <c r="AJO84"/>
      <c r="AJP84"/>
      <c r="AJQ84"/>
      <c r="AJR84"/>
      <c r="AJS84"/>
      <c r="AJT84"/>
      <c r="AJU84"/>
      <c r="AJV84"/>
      <c r="AJW84"/>
      <c r="AJX84"/>
      <c r="AJY84"/>
      <c r="AJZ84"/>
      <c r="AKA84"/>
      <c r="AKB84"/>
      <c r="AKC84"/>
      <c r="AKD84"/>
      <c r="AKE84"/>
      <c r="AKF84"/>
      <c r="AKG84"/>
      <c r="AKH84"/>
      <c r="AKI84"/>
      <c r="AKJ84"/>
      <c r="AKK84"/>
      <c r="AKL84"/>
      <c r="AKM84"/>
      <c r="AKN84"/>
      <c r="AKO84"/>
      <c r="AKP84"/>
      <c r="AKQ84"/>
      <c r="AKR84"/>
      <c r="AKS84"/>
      <c r="AKT84"/>
      <c r="AKU84"/>
      <c r="AKV84"/>
      <c r="AKW84"/>
      <c r="AKX84"/>
      <c r="AKY84"/>
      <c r="AKZ84"/>
      <c r="ALA84"/>
      <c r="ALB84"/>
      <c r="ALC84"/>
      <c r="ALD84"/>
      <c r="ALE84"/>
      <c r="ALF84"/>
      <c r="ALG84"/>
      <c r="ALH84"/>
      <c r="ALI84"/>
      <c r="ALJ84"/>
      <c r="ALK84"/>
      <c r="ALL84"/>
      <c r="ALM84"/>
      <c r="ALN84"/>
      <c r="ALO84"/>
      <c r="ALP84"/>
      <c r="ALQ84"/>
      <c r="ALR84"/>
      <c r="ALS84"/>
      <c r="ALT84"/>
      <c r="ALU84"/>
      <c r="ALV84"/>
      <c r="ALW84"/>
      <c r="ALX84"/>
      <c r="ALY84"/>
      <c r="ALZ84"/>
      <c r="AMA84"/>
      <c r="AMB84"/>
      <c r="AMC84"/>
      <c r="AMD84"/>
      <c r="AME84"/>
      <c r="AMF84"/>
      <c r="AMG84"/>
      <c r="AMH84"/>
      <c r="AMI84"/>
      <c r="AMJ84"/>
      <c r="AMK84"/>
    </row>
    <row r="85" spans="1:1025" ht="99" customHeight="1" x14ac:dyDescent="0.25">
      <c r="A85" s="97">
        <f t="shared" si="143"/>
        <v>73</v>
      </c>
      <c r="B85" s="98"/>
      <c r="C85" s="112" t="s">
        <v>7</v>
      </c>
      <c r="D85" s="117" t="s">
        <v>16</v>
      </c>
      <c r="E85" s="117" t="s">
        <v>78</v>
      </c>
      <c r="F85" s="117" t="s">
        <v>79</v>
      </c>
      <c r="G85" s="117" t="s">
        <v>351</v>
      </c>
      <c r="H85" s="114" t="s">
        <v>14</v>
      </c>
      <c r="I85" s="114" t="s">
        <v>345</v>
      </c>
      <c r="J85" s="115" t="str">
        <f t="shared" si="144"/>
        <v>Verificar la ejecución del 100%  de las actividades programadas en el plan de lucha contra la corrupción y atención al ciudadano0</v>
      </c>
      <c r="K85" s="115" t="str">
        <f t="shared" si="145"/>
        <v>Verificar la ejecución del 100%  de las actividades programadas en el plan de lucha contra la corrupción y atención al ciudadano0</v>
      </c>
      <c r="L85" s="115" t="str">
        <f t="shared" si="146"/>
        <v>Verificar la ejecución del 100%  de las actividades programadas en el plan de lucha contra la corrupción y atención al ciudadano0</v>
      </c>
      <c r="M85" s="115" t="str">
        <f t="shared" si="147"/>
        <v>Verificar la ejecución del 100%  de las actividades programadas en el plan de lucha contra la corrupción y atención al ciudadano0</v>
      </c>
      <c r="N85" s="115" t="str">
        <f t="shared" si="148"/>
        <v>Verificar la ejecución del 100%  de las actividades programadas en el plan de lucha contra la corrupción y atención al ciudadano0</v>
      </c>
      <c r="O85" s="115" t="str">
        <f t="shared" si="149"/>
        <v>Verificar la ejecución del 100%  de las actividades programadas en el plan de lucha contra la corrupción y atención al ciudadano0</v>
      </c>
      <c r="P85" s="115" t="str">
        <f t="shared" si="150"/>
        <v>Verificar la ejecución del 100%  de las actividades programadas en el plan de lucha contra la corrupción y atención al ciudadano0</v>
      </c>
      <c r="Q85" s="115" t="str">
        <f t="shared" si="151"/>
        <v>Verificar la ejecución del 100%  de las actividades programadas en el plan de lucha contra la corrupción y atención al ciudadano0</v>
      </c>
      <c r="R85" s="115" t="str">
        <f t="shared" si="152"/>
        <v>Verificar la ejecución del 100%  de las actividades programadas en el plan de lucha contra la corrupción y atención al ciudadano1</v>
      </c>
      <c r="S85" s="115" t="str">
        <f t="shared" si="153"/>
        <v>Verificar la ejecución del 100%  de las actividades programadas en el plan de lucha contra la corrupción y atención al ciudadano0</v>
      </c>
      <c r="T85" s="115" t="str">
        <f t="shared" si="154"/>
        <v>Verificar la ejecución del 100%  de las actividades programadas en el plan de lucha contra la corrupción y atención al ciudadano0</v>
      </c>
      <c r="U85" s="115" t="str">
        <f t="shared" si="155"/>
        <v>Verificar la ejecución del 100%  de las actividades programadas en el plan de lucha contra la corrupción y atención al ciudadano0</v>
      </c>
      <c r="V85" s="116">
        <v>1</v>
      </c>
      <c r="W85" s="116">
        <v>1</v>
      </c>
      <c r="X85" s="100" t="s">
        <v>267</v>
      </c>
      <c r="Y85" s="152" t="s">
        <v>443</v>
      </c>
      <c r="Z85" s="184">
        <v>43721</v>
      </c>
      <c r="AA85" s="189">
        <v>43721</v>
      </c>
      <c r="AB85" s="151" t="s">
        <v>447</v>
      </c>
      <c r="AC85" s="101">
        <f t="shared" si="90"/>
        <v>1</v>
      </c>
      <c r="AE85" s="43">
        <f t="shared" si="156"/>
        <v>0</v>
      </c>
      <c r="AF85" s="43">
        <f t="shared" si="157"/>
        <v>0</v>
      </c>
      <c r="AG85" s="43">
        <f t="shared" si="158"/>
        <v>0</v>
      </c>
      <c r="AH85" s="43">
        <f t="shared" si="159"/>
        <v>0</v>
      </c>
      <c r="AI85" s="43">
        <f t="shared" si="160"/>
        <v>0</v>
      </c>
      <c r="AJ85" s="43">
        <f t="shared" si="161"/>
        <v>0</v>
      </c>
      <c r="AK85" s="43">
        <f t="shared" si="162"/>
        <v>0</v>
      </c>
      <c r="AL85" s="43">
        <f t="shared" si="163"/>
        <v>0</v>
      </c>
      <c r="AM85" s="43">
        <f t="shared" si="164"/>
        <v>1</v>
      </c>
      <c r="AN85" s="43">
        <f t="shared" si="165"/>
        <v>0</v>
      </c>
      <c r="AO85" s="43">
        <f t="shared" si="166"/>
        <v>0</v>
      </c>
      <c r="AP85" s="43">
        <f t="shared" si="167"/>
        <v>0</v>
      </c>
      <c r="AR85" s="43">
        <f t="shared" si="168"/>
        <v>0</v>
      </c>
      <c r="AS85" s="43">
        <f t="shared" si="104"/>
        <v>0</v>
      </c>
      <c r="AT85" s="43">
        <f t="shared" si="105"/>
        <v>0</v>
      </c>
      <c r="AU85" s="43">
        <f t="shared" si="106"/>
        <v>0</v>
      </c>
      <c r="AV85" s="43">
        <f t="shared" si="107"/>
        <v>0</v>
      </c>
      <c r="AW85" s="43">
        <f t="shared" si="108"/>
        <v>0</v>
      </c>
      <c r="AX85" s="43">
        <f t="shared" si="109"/>
        <v>0</v>
      </c>
      <c r="AY85" s="43">
        <f t="shared" si="110"/>
        <v>0</v>
      </c>
      <c r="AZ85" s="43">
        <f t="shared" si="111"/>
        <v>1</v>
      </c>
      <c r="BA85" s="43">
        <f t="shared" si="112"/>
        <v>0</v>
      </c>
      <c r="BB85" s="43">
        <f t="shared" si="113"/>
        <v>0</v>
      </c>
      <c r="BC85" s="43">
        <f t="shared" si="114"/>
        <v>0</v>
      </c>
      <c r="BD85" s="3">
        <f t="shared" si="169"/>
        <v>1</v>
      </c>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c r="KF85"/>
      <c r="KG85"/>
      <c r="KH85"/>
      <c r="KI85"/>
      <c r="KJ85"/>
      <c r="KK85"/>
      <c r="KL85"/>
      <c r="KM85"/>
      <c r="KN85"/>
      <c r="KO85"/>
      <c r="KP85"/>
      <c r="KQ85"/>
      <c r="KR85"/>
      <c r="KS85"/>
      <c r="KT85"/>
      <c r="KU85"/>
      <c r="KV85"/>
      <c r="KW85"/>
      <c r="KX85"/>
      <c r="KY85"/>
      <c r="KZ85"/>
      <c r="LA85"/>
      <c r="LB85"/>
      <c r="LC85"/>
      <c r="LD85"/>
      <c r="LE85"/>
      <c r="LF85"/>
      <c r="LG85"/>
      <c r="LH85"/>
      <c r="LI85"/>
      <c r="LJ85"/>
      <c r="LK85"/>
      <c r="LL85"/>
      <c r="LM85"/>
      <c r="LN85"/>
      <c r="LO85"/>
      <c r="LP85"/>
      <c r="LQ85"/>
      <c r="LR85"/>
      <c r="LS85"/>
      <c r="LT85"/>
      <c r="LU85"/>
      <c r="LV85"/>
      <c r="LW85"/>
      <c r="LX85"/>
      <c r="LY85"/>
      <c r="LZ85"/>
      <c r="MA85"/>
      <c r="MB85"/>
      <c r="MC85"/>
      <c r="MD85"/>
      <c r="ME85"/>
      <c r="MF85"/>
      <c r="MG85"/>
      <c r="MH85"/>
      <c r="MI85"/>
      <c r="MJ85"/>
      <c r="MK85"/>
      <c r="ML85"/>
      <c r="MM85"/>
      <c r="MN85"/>
      <c r="MO85"/>
      <c r="MP85"/>
      <c r="MQ85"/>
      <c r="MR85"/>
      <c r="MS85"/>
      <c r="MT85"/>
      <c r="MU85"/>
      <c r="MV85"/>
      <c r="MW85"/>
      <c r="MX85"/>
      <c r="MY85"/>
      <c r="MZ85"/>
      <c r="NA85"/>
      <c r="NB85"/>
      <c r="NC85"/>
      <c r="ND85"/>
      <c r="NE85"/>
      <c r="NF85"/>
      <c r="NG85"/>
      <c r="NH85"/>
      <c r="NI85"/>
      <c r="NJ85"/>
      <c r="NK85"/>
      <c r="NL85"/>
      <c r="NM85"/>
      <c r="NN85"/>
      <c r="NO85"/>
      <c r="NP85"/>
      <c r="NQ85"/>
      <c r="NR85"/>
      <c r="NS85"/>
      <c r="NT85"/>
      <c r="NU85"/>
      <c r="NV85"/>
      <c r="NW85"/>
      <c r="NX85"/>
      <c r="NY85"/>
      <c r="NZ85"/>
      <c r="OA85"/>
      <c r="OB85"/>
      <c r="OC85"/>
      <c r="OD85"/>
      <c r="OE85"/>
      <c r="OF85"/>
      <c r="OG85"/>
      <c r="OH85"/>
      <c r="OI85"/>
      <c r="OJ85"/>
      <c r="OK85"/>
      <c r="OL85"/>
      <c r="OM85"/>
      <c r="ON85"/>
      <c r="OO85"/>
      <c r="OP85"/>
      <c r="OQ85"/>
      <c r="OR85"/>
      <c r="OS85"/>
      <c r="OT85"/>
      <c r="OU85"/>
      <c r="OV85"/>
      <c r="OW85"/>
      <c r="OX85"/>
      <c r="OY85"/>
      <c r="OZ85"/>
      <c r="PA85"/>
      <c r="PB85"/>
      <c r="PC85"/>
      <c r="PD85"/>
      <c r="PE85"/>
      <c r="PF85"/>
      <c r="PG85"/>
      <c r="PH85"/>
      <c r="PI85"/>
      <c r="PJ85"/>
      <c r="PK85"/>
      <c r="PL85"/>
      <c r="PM85"/>
      <c r="PN85"/>
      <c r="PO85"/>
      <c r="PP85"/>
      <c r="PQ85"/>
      <c r="PR85"/>
      <c r="PS85"/>
      <c r="PT85"/>
      <c r="PU85"/>
      <c r="PV85"/>
      <c r="PW85"/>
      <c r="PX85"/>
      <c r="PY85"/>
      <c r="PZ85"/>
      <c r="QA85"/>
      <c r="QB85"/>
      <c r="QC85"/>
      <c r="QD85"/>
      <c r="QE85"/>
      <c r="QF85"/>
      <c r="QG85"/>
      <c r="QH85"/>
      <c r="QI85"/>
      <c r="QJ85"/>
      <c r="QK85"/>
      <c r="QL85"/>
      <c r="QM85"/>
      <c r="QN85"/>
      <c r="QO85"/>
      <c r="QP85"/>
      <c r="QQ85"/>
      <c r="QR85"/>
      <c r="QS85"/>
      <c r="QT85"/>
      <c r="QU85"/>
      <c r="QV85"/>
      <c r="QW85"/>
      <c r="QX85"/>
      <c r="QY85"/>
      <c r="QZ85"/>
      <c r="RA85"/>
      <c r="RB85"/>
      <c r="RC85"/>
      <c r="RD85"/>
      <c r="RE85"/>
      <c r="RF85"/>
      <c r="RG85"/>
      <c r="RH85"/>
      <c r="RI85"/>
      <c r="RJ85"/>
      <c r="RK85"/>
      <c r="RL85"/>
      <c r="RM85"/>
      <c r="RN85"/>
      <c r="RO85"/>
      <c r="RP85"/>
      <c r="RQ85"/>
      <c r="RR85"/>
      <c r="RS85"/>
      <c r="RT85"/>
      <c r="RU85"/>
      <c r="RV85"/>
      <c r="RW85"/>
      <c r="RX85"/>
      <c r="RY85"/>
      <c r="RZ85"/>
      <c r="SA85"/>
      <c r="SB85"/>
      <c r="SC85"/>
      <c r="SD85"/>
      <c r="SE85"/>
      <c r="SF85"/>
      <c r="SG85"/>
      <c r="SH85"/>
      <c r="SI85"/>
      <c r="SJ85"/>
      <c r="SK85"/>
      <c r="SL85"/>
      <c r="SM85"/>
      <c r="SN85"/>
      <c r="SO85"/>
      <c r="SP85"/>
      <c r="SQ85"/>
      <c r="SR85"/>
      <c r="SS85"/>
      <c r="ST85"/>
      <c r="SU85"/>
      <c r="SV85"/>
      <c r="SW85"/>
      <c r="SX85"/>
      <c r="SY85"/>
      <c r="SZ85"/>
      <c r="TA85"/>
      <c r="TB85"/>
      <c r="TC85"/>
      <c r="TD85"/>
      <c r="TE85"/>
      <c r="TF85"/>
      <c r="TG85"/>
      <c r="TH85"/>
      <c r="TI85"/>
      <c r="TJ85"/>
      <c r="TK85"/>
      <c r="TL85"/>
      <c r="TM85"/>
      <c r="TN85"/>
      <c r="TO85"/>
      <c r="TP85"/>
      <c r="TQ85"/>
      <c r="TR85"/>
      <c r="TS85"/>
      <c r="TT85"/>
      <c r="TU85"/>
      <c r="TV85"/>
      <c r="TW85"/>
      <c r="TX85"/>
      <c r="TY85"/>
      <c r="TZ85"/>
      <c r="UA85"/>
      <c r="UB85"/>
      <c r="UC85"/>
      <c r="UD85"/>
      <c r="UE85"/>
      <c r="UF85"/>
      <c r="UG85"/>
      <c r="UH85"/>
      <c r="UI85"/>
      <c r="UJ85"/>
      <c r="UK85"/>
      <c r="UL85"/>
      <c r="UM85"/>
      <c r="UN85"/>
      <c r="UO85"/>
      <c r="UP85"/>
      <c r="UQ85"/>
      <c r="UR85"/>
      <c r="US85"/>
      <c r="UT85"/>
      <c r="UU85"/>
      <c r="UV85"/>
      <c r="UW85"/>
      <c r="UX85"/>
      <c r="UY85"/>
      <c r="UZ85"/>
      <c r="VA85"/>
      <c r="VB85"/>
      <c r="VC85"/>
      <c r="VD85"/>
      <c r="VE85"/>
      <c r="VF85"/>
      <c r="VG85"/>
      <c r="VH85"/>
      <c r="VI85"/>
      <c r="VJ85"/>
      <c r="VK85"/>
      <c r="VL85"/>
      <c r="VM85"/>
      <c r="VN85"/>
      <c r="VO85"/>
      <c r="VP85"/>
      <c r="VQ85"/>
      <c r="VR85"/>
      <c r="VS85"/>
      <c r="VT85"/>
      <c r="VU85"/>
      <c r="VV85"/>
      <c r="VW85"/>
      <c r="VX85"/>
      <c r="VY85"/>
      <c r="VZ85"/>
      <c r="WA85"/>
      <c r="WB85"/>
      <c r="WC85"/>
      <c r="WD85"/>
      <c r="WE85"/>
      <c r="WF85"/>
      <c r="WG85"/>
      <c r="WH85"/>
      <c r="WI85"/>
      <c r="WJ85"/>
      <c r="WK85"/>
      <c r="WL85"/>
      <c r="WM85"/>
      <c r="WN85"/>
      <c r="WO85"/>
      <c r="WP85"/>
      <c r="WQ85"/>
      <c r="WR85"/>
      <c r="WS85"/>
      <c r="WT85"/>
      <c r="WU85"/>
      <c r="WV85"/>
      <c r="WW85"/>
      <c r="WX85"/>
      <c r="WY85"/>
      <c r="WZ85"/>
      <c r="XA85"/>
      <c r="XB85"/>
      <c r="XC85"/>
      <c r="XD85"/>
      <c r="XE85"/>
      <c r="XF85"/>
      <c r="XG85"/>
      <c r="XH85"/>
      <c r="XI85"/>
      <c r="XJ85"/>
      <c r="XK85"/>
      <c r="XL85"/>
      <c r="XM85"/>
      <c r="XN85"/>
      <c r="XO85"/>
      <c r="XP85"/>
      <c r="XQ85"/>
      <c r="XR85"/>
      <c r="XS85"/>
      <c r="XT85"/>
      <c r="XU85"/>
      <c r="XV85"/>
      <c r="XW85"/>
      <c r="XX85"/>
      <c r="XY85"/>
      <c r="XZ85"/>
      <c r="YA85"/>
      <c r="YB85"/>
      <c r="YC85"/>
      <c r="YD85"/>
      <c r="YE85"/>
      <c r="YF85"/>
      <c r="YG85"/>
      <c r="YH85"/>
      <c r="YI85"/>
      <c r="YJ85"/>
      <c r="YK85"/>
      <c r="YL85"/>
      <c r="YM85"/>
      <c r="YN85"/>
      <c r="YO85"/>
      <c r="YP85"/>
      <c r="YQ85"/>
      <c r="YR85"/>
      <c r="YS85"/>
      <c r="YT85"/>
      <c r="YU85"/>
      <c r="YV85"/>
      <c r="YW85"/>
      <c r="YX85"/>
      <c r="YY85"/>
      <c r="YZ85"/>
      <c r="ZA85"/>
      <c r="ZB85"/>
      <c r="ZC85"/>
      <c r="ZD85"/>
      <c r="ZE85"/>
      <c r="ZF85"/>
      <c r="ZG85"/>
      <c r="ZH85"/>
      <c r="ZI85"/>
      <c r="ZJ85"/>
      <c r="ZK85"/>
      <c r="ZL85"/>
      <c r="ZM85"/>
      <c r="ZN85"/>
      <c r="ZO85"/>
      <c r="ZP85"/>
      <c r="ZQ85"/>
      <c r="ZR85"/>
      <c r="ZS85"/>
      <c r="ZT85"/>
      <c r="ZU85"/>
      <c r="ZV85"/>
      <c r="ZW85"/>
      <c r="ZX85"/>
      <c r="ZY85"/>
      <c r="ZZ85"/>
      <c r="AAA85"/>
      <c r="AAB85"/>
      <c r="AAC85"/>
      <c r="AAD85"/>
      <c r="AAE85"/>
      <c r="AAF85"/>
      <c r="AAG85"/>
      <c r="AAH85"/>
      <c r="AAI85"/>
      <c r="AAJ85"/>
      <c r="AAK85"/>
      <c r="AAL85"/>
      <c r="AAM85"/>
      <c r="AAN85"/>
      <c r="AAO85"/>
      <c r="AAP85"/>
      <c r="AAQ85"/>
      <c r="AAR85"/>
      <c r="AAS85"/>
      <c r="AAT85"/>
      <c r="AAU85"/>
      <c r="AAV85"/>
      <c r="AAW85"/>
      <c r="AAX85"/>
      <c r="AAY85"/>
      <c r="AAZ85"/>
      <c r="ABA85"/>
      <c r="ABB85"/>
      <c r="ABC85"/>
      <c r="ABD85"/>
      <c r="ABE85"/>
      <c r="ABF85"/>
      <c r="ABG85"/>
      <c r="ABH85"/>
      <c r="ABI85"/>
      <c r="ABJ85"/>
      <c r="ABK85"/>
      <c r="ABL85"/>
      <c r="ABM85"/>
      <c r="ABN85"/>
      <c r="ABO85"/>
      <c r="ABP85"/>
      <c r="ABQ85"/>
      <c r="ABR85"/>
      <c r="ABS85"/>
      <c r="ABT85"/>
      <c r="ABU85"/>
      <c r="ABV85"/>
      <c r="ABW85"/>
      <c r="ABX85"/>
      <c r="ABY85"/>
      <c r="ABZ85"/>
      <c r="ACA85"/>
      <c r="ACB85"/>
      <c r="ACC85"/>
      <c r="ACD85"/>
      <c r="ACE85"/>
      <c r="ACF85"/>
      <c r="ACG85"/>
      <c r="ACH85"/>
      <c r="ACI85"/>
      <c r="ACJ85"/>
      <c r="ACK85"/>
      <c r="ACL85"/>
      <c r="ACM85"/>
      <c r="ACN85"/>
      <c r="ACO85"/>
      <c r="ACP85"/>
      <c r="ACQ85"/>
      <c r="ACR85"/>
      <c r="ACS85"/>
      <c r="ACT85"/>
      <c r="ACU85"/>
      <c r="ACV85"/>
      <c r="ACW85"/>
      <c r="ACX85"/>
      <c r="ACY85"/>
      <c r="ACZ85"/>
      <c r="ADA85"/>
      <c r="ADB85"/>
      <c r="ADC85"/>
      <c r="ADD85"/>
      <c r="ADE85"/>
      <c r="ADF85"/>
      <c r="ADG85"/>
      <c r="ADH85"/>
      <c r="ADI85"/>
      <c r="ADJ85"/>
      <c r="ADK85"/>
      <c r="ADL85"/>
      <c r="ADM85"/>
      <c r="ADN85"/>
      <c r="ADO85"/>
      <c r="ADP85"/>
      <c r="ADQ85"/>
      <c r="ADR85"/>
      <c r="ADS85"/>
      <c r="ADT85"/>
      <c r="ADU85"/>
      <c r="ADV85"/>
      <c r="ADW85"/>
      <c r="ADX85"/>
      <c r="ADY85"/>
      <c r="ADZ85"/>
      <c r="AEA85"/>
      <c r="AEB85"/>
      <c r="AEC85"/>
      <c r="AED85"/>
      <c r="AEE85"/>
      <c r="AEF85"/>
      <c r="AEG85"/>
      <c r="AEH85"/>
      <c r="AEI85"/>
      <c r="AEJ85"/>
      <c r="AEK85"/>
      <c r="AEL85"/>
      <c r="AEM85"/>
      <c r="AEN85"/>
      <c r="AEO85"/>
      <c r="AEP85"/>
      <c r="AEQ85"/>
      <c r="AER85"/>
      <c r="AES85"/>
      <c r="AET85"/>
      <c r="AEU85"/>
      <c r="AEV85"/>
      <c r="AEW85"/>
      <c r="AEX85"/>
      <c r="AEY85"/>
      <c r="AEZ85"/>
      <c r="AFA85"/>
      <c r="AFB85"/>
      <c r="AFC85"/>
      <c r="AFD85"/>
      <c r="AFE85"/>
      <c r="AFF85"/>
      <c r="AFG85"/>
      <c r="AFH85"/>
      <c r="AFI85"/>
      <c r="AFJ85"/>
      <c r="AFK85"/>
      <c r="AFL85"/>
      <c r="AFM85"/>
      <c r="AFN85"/>
      <c r="AFO85"/>
      <c r="AFP85"/>
      <c r="AFQ85"/>
      <c r="AFR85"/>
      <c r="AFS85"/>
      <c r="AFT85"/>
      <c r="AFU85"/>
      <c r="AFV85"/>
      <c r="AFW85"/>
      <c r="AFX85"/>
      <c r="AFY85"/>
      <c r="AFZ85"/>
      <c r="AGA85"/>
      <c r="AGB85"/>
      <c r="AGC85"/>
      <c r="AGD85"/>
      <c r="AGE85"/>
      <c r="AGF85"/>
      <c r="AGG85"/>
      <c r="AGH85"/>
      <c r="AGI85"/>
      <c r="AGJ85"/>
      <c r="AGK85"/>
      <c r="AGL85"/>
      <c r="AGM85"/>
      <c r="AGN85"/>
      <c r="AGO85"/>
      <c r="AGP85"/>
      <c r="AGQ85"/>
      <c r="AGR85"/>
      <c r="AGS85"/>
      <c r="AGT85"/>
      <c r="AGU85"/>
      <c r="AGV85"/>
      <c r="AGW85"/>
      <c r="AGX85"/>
      <c r="AGY85"/>
      <c r="AGZ85"/>
      <c r="AHA85"/>
      <c r="AHB85"/>
      <c r="AHC85"/>
      <c r="AHD85"/>
      <c r="AHE85"/>
      <c r="AHF85"/>
      <c r="AHG85"/>
      <c r="AHH85"/>
      <c r="AHI85"/>
      <c r="AHJ85"/>
      <c r="AHK85"/>
      <c r="AHL85"/>
      <c r="AHM85"/>
      <c r="AHN85"/>
      <c r="AHO85"/>
      <c r="AHP85"/>
      <c r="AHQ85"/>
      <c r="AHR85"/>
      <c r="AHS85"/>
      <c r="AHT85"/>
      <c r="AHU85"/>
      <c r="AHV85"/>
      <c r="AHW85"/>
      <c r="AHX85"/>
      <c r="AHY85"/>
      <c r="AHZ85"/>
      <c r="AIA85"/>
      <c r="AIB85"/>
      <c r="AIC85"/>
      <c r="AID85"/>
      <c r="AIE85"/>
      <c r="AIF85"/>
      <c r="AIG85"/>
      <c r="AIH85"/>
      <c r="AII85"/>
      <c r="AIJ85"/>
      <c r="AIK85"/>
      <c r="AIL85"/>
      <c r="AIM85"/>
      <c r="AIN85"/>
      <c r="AIO85"/>
      <c r="AIP85"/>
      <c r="AIQ85"/>
      <c r="AIR85"/>
      <c r="AIS85"/>
      <c r="AIT85"/>
      <c r="AIU85"/>
      <c r="AIV85"/>
      <c r="AIW85"/>
      <c r="AIX85"/>
      <c r="AIY85"/>
      <c r="AIZ85"/>
      <c r="AJA85"/>
      <c r="AJB85"/>
      <c r="AJC85"/>
      <c r="AJD85"/>
      <c r="AJE85"/>
      <c r="AJF85"/>
      <c r="AJG85"/>
      <c r="AJH85"/>
      <c r="AJI85"/>
      <c r="AJJ85"/>
      <c r="AJK85"/>
      <c r="AJL85"/>
      <c r="AJM85"/>
      <c r="AJN85"/>
      <c r="AJO85"/>
      <c r="AJP85"/>
      <c r="AJQ85"/>
      <c r="AJR85"/>
      <c r="AJS85"/>
      <c r="AJT85"/>
      <c r="AJU85"/>
      <c r="AJV85"/>
      <c r="AJW85"/>
      <c r="AJX85"/>
      <c r="AJY85"/>
      <c r="AJZ85"/>
      <c r="AKA85"/>
      <c r="AKB85"/>
      <c r="AKC85"/>
      <c r="AKD85"/>
      <c r="AKE85"/>
      <c r="AKF85"/>
      <c r="AKG85"/>
      <c r="AKH85"/>
      <c r="AKI85"/>
      <c r="AKJ85"/>
      <c r="AKK85"/>
      <c r="AKL85"/>
      <c r="AKM85"/>
      <c r="AKN85"/>
      <c r="AKO85"/>
      <c r="AKP85"/>
      <c r="AKQ85"/>
      <c r="AKR85"/>
      <c r="AKS85"/>
      <c r="AKT85"/>
      <c r="AKU85"/>
      <c r="AKV85"/>
      <c r="AKW85"/>
      <c r="AKX85"/>
      <c r="AKY85"/>
      <c r="AKZ85"/>
      <c r="ALA85"/>
      <c r="ALB85"/>
      <c r="ALC85"/>
      <c r="ALD85"/>
      <c r="ALE85"/>
      <c r="ALF85"/>
      <c r="ALG85"/>
      <c r="ALH85"/>
      <c r="ALI85"/>
      <c r="ALJ85"/>
      <c r="ALK85"/>
      <c r="ALL85"/>
      <c r="ALM85"/>
      <c r="ALN85"/>
      <c r="ALO85"/>
      <c r="ALP85"/>
      <c r="ALQ85"/>
      <c r="ALR85"/>
      <c r="ALS85"/>
      <c r="ALT85"/>
      <c r="ALU85"/>
      <c r="ALV85"/>
      <c r="ALW85"/>
      <c r="ALX85"/>
      <c r="ALY85"/>
      <c r="ALZ85"/>
      <c r="AMA85"/>
      <c r="AMB85"/>
      <c r="AMC85"/>
      <c r="AMD85"/>
      <c r="AME85"/>
      <c r="AMF85"/>
      <c r="AMG85"/>
      <c r="AMH85"/>
      <c r="AMI85"/>
      <c r="AMJ85"/>
      <c r="AMK85"/>
    </row>
    <row r="86" spans="1:1025" ht="99" customHeight="1" x14ac:dyDescent="0.25">
      <c r="A86" s="97">
        <f t="shared" si="143"/>
        <v>74</v>
      </c>
      <c r="B86" s="98"/>
      <c r="C86" s="112" t="s">
        <v>7</v>
      </c>
      <c r="D86" s="117" t="s">
        <v>16</v>
      </c>
      <c r="E86" s="117" t="s">
        <v>78</v>
      </c>
      <c r="F86" s="117" t="s">
        <v>79</v>
      </c>
      <c r="G86" s="117" t="s">
        <v>352</v>
      </c>
      <c r="H86" s="114" t="s">
        <v>14</v>
      </c>
      <c r="I86" s="114" t="s">
        <v>346</v>
      </c>
      <c r="J86" s="115" t="str">
        <f t="shared" si="144"/>
        <v>Verificar la ejecución del 100%  de las actividades programadas en el plan de lucha contra la corrupción y atención al ciudadano0</v>
      </c>
      <c r="K86" s="115" t="str">
        <f t="shared" si="145"/>
        <v>Verificar la ejecución del 100%  de las actividades programadas en el plan de lucha contra la corrupción y atención al ciudadano0</v>
      </c>
      <c r="L86" s="115" t="str">
        <f t="shared" si="146"/>
        <v>Verificar la ejecución del 100%  de las actividades programadas en el plan de lucha contra la corrupción y atención al ciudadano0</v>
      </c>
      <c r="M86" s="115" t="str">
        <f t="shared" si="147"/>
        <v>Verificar la ejecución del 100%  de las actividades programadas en el plan de lucha contra la corrupción y atención al ciudadano0</v>
      </c>
      <c r="N86" s="115" t="str">
        <f t="shared" si="148"/>
        <v>Verificar la ejecución del 100%  de las actividades programadas en el plan de lucha contra la corrupción y atención al ciudadano0</v>
      </c>
      <c r="O86" s="115" t="str">
        <f t="shared" si="149"/>
        <v>Verificar la ejecución del 100%  de las actividades programadas en el plan de lucha contra la corrupción y atención al ciudadano0</v>
      </c>
      <c r="P86" s="115" t="str">
        <f t="shared" si="150"/>
        <v>Verificar la ejecución del 100%  de las actividades programadas en el plan de lucha contra la corrupción y atención al ciudadano0</v>
      </c>
      <c r="Q86" s="115" t="str">
        <f t="shared" si="151"/>
        <v>Verificar la ejecución del 100%  de las actividades programadas en el plan de lucha contra la corrupción y atención al ciudadano0</v>
      </c>
      <c r="R86" s="115" t="str">
        <f t="shared" si="152"/>
        <v>Verificar la ejecución del 100%  de las actividades programadas en el plan de lucha contra la corrupción y atención al ciudadano1</v>
      </c>
      <c r="S86" s="115" t="str">
        <f t="shared" si="153"/>
        <v>Verificar la ejecución del 100%  de las actividades programadas en el plan de lucha contra la corrupción y atención al ciudadano0</v>
      </c>
      <c r="T86" s="115" t="str">
        <f t="shared" si="154"/>
        <v>Verificar la ejecución del 100%  de las actividades programadas en el plan de lucha contra la corrupción y atención al ciudadano0</v>
      </c>
      <c r="U86" s="115" t="str">
        <f t="shared" si="155"/>
        <v>Verificar la ejecución del 100%  de las actividades programadas en el plan de lucha contra la corrupción y atención al ciudadano0</v>
      </c>
      <c r="V86" s="116">
        <v>1</v>
      </c>
      <c r="W86" s="116">
        <v>1</v>
      </c>
      <c r="X86" s="100" t="s">
        <v>267</v>
      </c>
      <c r="Y86" s="152" t="s">
        <v>443</v>
      </c>
      <c r="Z86" s="184">
        <v>43721</v>
      </c>
      <c r="AA86" s="189">
        <v>43721</v>
      </c>
      <c r="AB86" s="151" t="s">
        <v>447</v>
      </c>
      <c r="AC86" s="101">
        <f t="shared" si="90"/>
        <v>1</v>
      </c>
      <c r="AE86" s="43">
        <f t="shared" si="156"/>
        <v>0</v>
      </c>
      <c r="AF86" s="43">
        <f t="shared" si="157"/>
        <v>0</v>
      </c>
      <c r="AG86" s="43">
        <f t="shared" si="158"/>
        <v>0</v>
      </c>
      <c r="AH86" s="43">
        <f t="shared" si="159"/>
        <v>0</v>
      </c>
      <c r="AI86" s="43">
        <f t="shared" si="160"/>
        <v>0</v>
      </c>
      <c r="AJ86" s="43">
        <f t="shared" si="161"/>
        <v>0</v>
      </c>
      <c r="AK86" s="43">
        <f t="shared" si="162"/>
        <v>0</v>
      </c>
      <c r="AL86" s="43">
        <f t="shared" si="163"/>
        <v>0</v>
      </c>
      <c r="AM86" s="43">
        <f t="shared" si="164"/>
        <v>1</v>
      </c>
      <c r="AN86" s="43">
        <f t="shared" si="165"/>
        <v>0</v>
      </c>
      <c r="AO86" s="43">
        <f t="shared" si="166"/>
        <v>0</v>
      </c>
      <c r="AP86" s="43">
        <f t="shared" si="167"/>
        <v>0</v>
      </c>
      <c r="AR86" s="43">
        <f t="shared" si="168"/>
        <v>0</v>
      </c>
      <c r="AS86" s="43">
        <f t="shared" si="104"/>
        <v>0</v>
      </c>
      <c r="AT86" s="43">
        <f t="shared" si="105"/>
        <v>0</v>
      </c>
      <c r="AU86" s="43">
        <f t="shared" si="106"/>
        <v>0</v>
      </c>
      <c r="AV86" s="43">
        <f t="shared" si="107"/>
        <v>0</v>
      </c>
      <c r="AW86" s="43">
        <f t="shared" si="108"/>
        <v>0</v>
      </c>
      <c r="AX86" s="43">
        <f t="shared" si="109"/>
        <v>0</v>
      </c>
      <c r="AY86" s="43">
        <f t="shared" si="110"/>
        <v>0</v>
      </c>
      <c r="AZ86" s="43">
        <f t="shared" si="111"/>
        <v>1</v>
      </c>
      <c r="BA86" s="43">
        <f t="shared" si="112"/>
        <v>0</v>
      </c>
      <c r="BB86" s="43">
        <f t="shared" si="113"/>
        <v>0</v>
      </c>
      <c r="BC86" s="43">
        <f t="shared" si="114"/>
        <v>0</v>
      </c>
      <c r="BD86" s="3">
        <f t="shared" si="169"/>
        <v>1</v>
      </c>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c r="KF86"/>
      <c r="KG86"/>
      <c r="KH86"/>
      <c r="KI86"/>
      <c r="KJ86"/>
      <c r="KK86"/>
      <c r="KL86"/>
      <c r="KM86"/>
      <c r="KN86"/>
      <c r="KO86"/>
      <c r="KP86"/>
      <c r="KQ86"/>
      <c r="KR86"/>
      <c r="KS86"/>
      <c r="KT86"/>
      <c r="KU86"/>
      <c r="KV86"/>
      <c r="KW86"/>
      <c r="KX86"/>
      <c r="KY86"/>
      <c r="KZ86"/>
      <c r="LA86"/>
      <c r="LB86"/>
      <c r="LC86"/>
      <c r="LD86"/>
      <c r="LE86"/>
      <c r="LF86"/>
      <c r="LG86"/>
      <c r="LH86"/>
      <c r="LI86"/>
      <c r="LJ86"/>
      <c r="LK86"/>
      <c r="LL86"/>
      <c r="LM86"/>
      <c r="LN86"/>
      <c r="LO86"/>
      <c r="LP86"/>
      <c r="LQ86"/>
      <c r="LR86"/>
      <c r="LS86"/>
      <c r="LT86"/>
      <c r="LU86"/>
      <c r="LV86"/>
      <c r="LW86"/>
      <c r="LX86"/>
      <c r="LY86"/>
      <c r="LZ86"/>
      <c r="MA86"/>
      <c r="MB86"/>
      <c r="MC86"/>
      <c r="MD86"/>
      <c r="ME86"/>
      <c r="MF86"/>
      <c r="MG86"/>
      <c r="MH86"/>
      <c r="MI86"/>
      <c r="MJ86"/>
      <c r="MK86"/>
      <c r="ML86"/>
      <c r="MM86"/>
      <c r="MN86"/>
      <c r="MO86"/>
      <c r="MP86"/>
      <c r="MQ86"/>
      <c r="MR86"/>
      <c r="MS86"/>
      <c r="MT86"/>
      <c r="MU86"/>
      <c r="MV86"/>
      <c r="MW86"/>
      <c r="MX86"/>
      <c r="MY86"/>
      <c r="MZ86"/>
      <c r="NA86"/>
      <c r="NB86"/>
      <c r="NC86"/>
      <c r="ND86"/>
      <c r="NE86"/>
      <c r="NF86"/>
      <c r="NG86"/>
      <c r="NH86"/>
      <c r="NI86"/>
      <c r="NJ86"/>
      <c r="NK86"/>
      <c r="NL86"/>
      <c r="NM86"/>
      <c r="NN86"/>
      <c r="NO86"/>
      <c r="NP86"/>
      <c r="NQ86"/>
      <c r="NR86"/>
      <c r="NS86"/>
      <c r="NT86"/>
      <c r="NU86"/>
      <c r="NV86"/>
      <c r="NW86"/>
      <c r="NX86"/>
      <c r="NY86"/>
      <c r="NZ86"/>
      <c r="OA86"/>
      <c r="OB86"/>
      <c r="OC86"/>
      <c r="OD86"/>
      <c r="OE86"/>
      <c r="OF86"/>
      <c r="OG86"/>
      <c r="OH86"/>
      <c r="OI86"/>
      <c r="OJ86"/>
      <c r="OK86"/>
      <c r="OL86"/>
      <c r="OM86"/>
      <c r="ON86"/>
      <c r="OO86"/>
      <c r="OP86"/>
      <c r="OQ86"/>
      <c r="OR86"/>
      <c r="OS86"/>
      <c r="OT86"/>
      <c r="OU86"/>
      <c r="OV86"/>
      <c r="OW86"/>
      <c r="OX86"/>
      <c r="OY86"/>
      <c r="OZ86"/>
      <c r="PA86"/>
      <c r="PB86"/>
      <c r="PC86"/>
      <c r="PD86"/>
      <c r="PE86"/>
      <c r="PF86"/>
      <c r="PG86"/>
      <c r="PH86"/>
      <c r="PI86"/>
      <c r="PJ86"/>
      <c r="PK86"/>
      <c r="PL86"/>
      <c r="PM86"/>
      <c r="PN86"/>
      <c r="PO86"/>
      <c r="PP86"/>
      <c r="PQ86"/>
      <c r="PR86"/>
      <c r="PS86"/>
      <c r="PT86"/>
      <c r="PU86"/>
      <c r="PV86"/>
      <c r="PW86"/>
      <c r="PX86"/>
      <c r="PY86"/>
      <c r="PZ86"/>
      <c r="QA86"/>
      <c r="QB86"/>
      <c r="QC86"/>
      <c r="QD86"/>
      <c r="QE86"/>
      <c r="QF86"/>
      <c r="QG86"/>
      <c r="QH86"/>
      <c r="QI86"/>
      <c r="QJ86"/>
      <c r="QK86"/>
      <c r="QL86"/>
      <c r="QM86"/>
      <c r="QN86"/>
      <c r="QO86"/>
      <c r="QP86"/>
      <c r="QQ86"/>
      <c r="QR86"/>
      <c r="QS86"/>
      <c r="QT86"/>
      <c r="QU86"/>
      <c r="QV86"/>
      <c r="QW86"/>
      <c r="QX86"/>
      <c r="QY86"/>
      <c r="QZ86"/>
      <c r="RA86"/>
      <c r="RB86"/>
      <c r="RC86"/>
      <c r="RD86"/>
      <c r="RE86"/>
      <c r="RF86"/>
      <c r="RG86"/>
      <c r="RH86"/>
      <c r="RI86"/>
      <c r="RJ86"/>
      <c r="RK86"/>
      <c r="RL86"/>
      <c r="RM86"/>
      <c r="RN86"/>
      <c r="RO86"/>
      <c r="RP86"/>
      <c r="RQ86"/>
      <c r="RR86"/>
      <c r="RS86"/>
      <c r="RT86"/>
      <c r="RU86"/>
      <c r="RV86"/>
      <c r="RW86"/>
      <c r="RX86"/>
      <c r="RY86"/>
      <c r="RZ86"/>
      <c r="SA86"/>
      <c r="SB86"/>
      <c r="SC86"/>
      <c r="SD86"/>
      <c r="SE86"/>
      <c r="SF86"/>
      <c r="SG86"/>
      <c r="SH86"/>
      <c r="SI86"/>
      <c r="SJ86"/>
      <c r="SK86"/>
      <c r="SL86"/>
      <c r="SM86"/>
      <c r="SN86"/>
      <c r="SO86"/>
      <c r="SP86"/>
      <c r="SQ86"/>
      <c r="SR86"/>
      <c r="SS86"/>
      <c r="ST86"/>
      <c r="SU86"/>
      <c r="SV86"/>
      <c r="SW86"/>
      <c r="SX86"/>
      <c r="SY86"/>
      <c r="SZ86"/>
      <c r="TA86"/>
      <c r="TB86"/>
      <c r="TC86"/>
      <c r="TD86"/>
      <c r="TE86"/>
      <c r="TF86"/>
      <c r="TG86"/>
      <c r="TH86"/>
      <c r="TI86"/>
      <c r="TJ86"/>
      <c r="TK86"/>
      <c r="TL86"/>
      <c r="TM86"/>
      <c r="TN86"/>
      <c r="TO86"/>
      <c r="TP86"/>
      <c r="TQ86"/>
      <c r="TR86"/>
      <c r="TS86"/>
      <c r="TT86"/>
      <c r="TU86"/>
      <c r="TV86"/>
      <c r="TW86"/>
      <c r="TX86"/>
      <c r="TY86"/>
      <c r="TZ86"/>
      <c r="UA86"/>
      <c r="UB86"/>
      <c r="UC86"/>
      <c r="UD86"/>
      <c r="UE86"/>
      <c r="UF86"/>
      <c r="UG86"/>
      <c r="UH86"/>
      <c r="UI86"/>
      <c r="UJ86"/>
      <c r="UK86"/>
      <c r="UL86"/>
      <c r="UM86"/>
      <c r="UN86"/>
      <c r="UO86"/>
      <c r="UP86"/>
      <c r="UQ86"/>
      <c r="UR86"/>
      <c r="US86"/>
      <c r="UT86"/>
      <c r="UU86"/>
      <c r="UV86"/>
      <c r="UW86"/>
      <c r="UX86"/>
      <c r="UY86"/>
      <c r="UZ86"/>
      <c r="VA86"/>
      <c r="VB86"/>
      <c r="VC86"/>
      <c r="VD86"/>
      <c r="VE86"/>
      <c r="VF86"/>
      <c r="VG86"/>
      <c r="VH86"/>
      <c r="VI86"/>
      <c r="VJ86"/>
      <c r="VK86"/>
      <c r="VL86"/>
      <c r="VM86"/>
      <c r="VN86"/>
      <c r="VO86"/>
      <c r="VP86"/>
      <c r="VQ86"/>
      <c r="VR86"/>
      <c r="VS86"/>
      <c r="VT86"/>
      <c r="VU86"/>
      <c r="VV86"/>
      <c r="VW86"/>
      <c r="VX86"/>
      <c r="VY86"/>
      <c r="VZ86"/>
      <c r="WA86"/>
      <c r="WB86"/>
      <c r="WC86"/>
      <c r="WD86"/>
      <c r="WE86"/>
      <c r="WF86"/>
      <c r="WG86"/>
      <c r="WH86"/>
      <c r="WI86"/>
      <c r="WJ86"/>
      <c r="WK86"/>
      <c r="WL86"/>
      <c r="WM86"/>
      <c r="WN86"/>
      <c r="WO86"/>
      <c r="WP86"/>
      <c r="WQ86"/>
      <c r="WR86"/>
      <c r="WS86"/>
      <c r="WT86"/>
      <c r="WU86"/>
      <c r="WV86"/>
      <c r="WW86"/>
      <c r="WX86"/>
      <c r="WY86"/>
      <c r="WZ86"/>
      <c r="XA86"/>
      <c r="XB86"/>
      <c r="XC86"/>
      <c r="XD86"/>
      <c r="XE86"/>
      <c r="XF86"/>
      <c r="XG86"/>
      <c r="XH86"/>
      <c r="XI86"/>
      <c r="XJ86"/>
      <c r="XK86"/>
      <c r="XL86"/>
      <c r="XM86"/>
      <c r="XN86"/>
      <c r="XO86"/>
      <c r="XP86"/>
      <c r="XQ86"/>
      <c r="XR86"/>
      <c r="XS86"/>
      <c r="XT86"/>
      <c r="XU86"/>
      <c r="XV86"/>
      <c r="XW86"/>
      <c r="XX86"/>
      <c r="XY86"/>
      <c r="XZ86"/>
      <c r="YA86"/>
      <c r="YB86"/>
      <c r="YC86"/>
      <c r="YD86"/>
      <c r="YE86"/>
      <c r="YF86"/>
      <c r="YG86"/>
      <c r="YH86"/>
      <c r="YI86"/>
      <c r="YJ86"/>
      <c r="YK86"/>
      <c r="YL86"/>
      <c r="YM86"/>
      <c r="YN86"/>
      <c r="YO86"/>
      <c r="YP86"/>
      <c r="YQ86"/>
      <c r="YR86"/>
      <c r="YS86"/>
      <c r="YT86"/>
      <c r="YU86"/>
      <c r="YV86"/>
      <c r="YW86"/>
      <c r="YX86"/>
      <c r="YY86"/>
      <c r="YZ86"/>
      <c r="ZA86"/>
      <c r="ZB86"/>
      <c r="ZC86"/>
      <c r="ZD86"/>
      <c r="ZE86"/>
      <c r="ZF86"/>
      <c r="ZG86"/>
      <c r="ZH86"/>
      <c r="ZI86"/>
      <c r="ZJ86"/>
      <c r="ZK86"/>
      <c r="ZL86"/>
      <c r="ZM86"/>
      <c r="ZN86"/>
      <c r="ZO86"/>
      <c r="ZP86"/>
      <c r="ZQ86"/>
      <c r="ZR86"/>
      <c r="ZS86"/>
      <c r="ZT86"/>
      <c r="ZU86"/>
      <c r="ZV86"/>
      <c r="ZW86"/>
      <c r="ZX86"/>
      <c r="ZY86"/>
      <c r="ZZ86"/>
      <c r="AAA86"/>
      <c r="AAB86"/>
      <c r="AAC86"/>
      <c r="AAD86"/>
      <c r="AAE86"/>
      <c r="AAF86"/>
      <c r="AAG86"/>
      <c r="AAH86"/>
      <c r="AAI86"/>
      <c r="AAJ86"/>
      <c r="AAK86"/>
      <c r="AAL86"/>
      <c r="AAM86"/>
      <c r="AAN86"/>
      <c r="AAO86"/>
      <c r="AAP86"/>
      <c r="AAQ86"/>
      <c r="AAR86"/>
      <c r="AAS86"/>
      <c r="AAT86"/>
      <c r="AAU86"/>
      <c r="AAV86"/>
      <c r="AAW86"/>
      <c r="AAX86"/>
      <c r="AAY86"/>
      <c r="AAZ86"/>
      <c r="ABA86"/>
      <c r="ABB86"/>
      <c r="ABC86"/>
      <c r="ABD86"/>
      <c r="ABE86"/>
      <c r="ABF86"/>
      <c r="ABG86"/>
      <c r="ABH86"/>
      <c r="ABI86"/>
      <c r="ABJ86"/>
      <c r="ABK86"/>
      <c r="ABL86"/>
      <c r="ABM86"/>
      <c r="ABN86"/>
      <c r="ABO86"/>
      <c r="ABP86"/>
      <c r="ABQ86"/>
      <c r="ABR86"/>
      <c r="ABS86"/>
      <c r="ABT86"/>
      <c r="ABU86"/>
      <c r="ABV86"/>
      <c r="ABW86"/>
      <c r="ABX86"/>
      <c r="ABY86"/>
      <c r="ABZ86"/>
      <c r="ACA86"/>
      <c r="ACB86"/>
      <c r="ACC86"/>
      <c r="ACD86"/>
      <c r="ACE86"/>
      <c r="ACF86"/>
      <c r="ACG86"/>
      <c r="ACH86"/>
      <c r="ACI86"/>
      <c r="ACJ86"/>
      <c r="ACK86"/>
      <c r="ACL86"/>
      <c r="ACM86"/>
      <c r="ACN86"/>
      <c r="ACO86"/>
      <c r="ACP86"/>
      <c r="ACQ86"/>
      <c r="ACR86"/>
      <c r="ACS86"/>
      <c r="ACT86"/>
      <c r="ACU86"/>
      <c r="ACV86"/>
      <c r="ACW86"/>
      <c r="ACX86"/>
      <c r="ACY86"/>
      <c r="ACZ86"/>
      <c r="ADA86"/>
      <c r="ADB86"/>
      <c r="ADC86"/>
      <c r="ADD86"/>
      <c r="ADE86"/>
      <c r="ADF86"/>
      <c r="ADG86"/>
      <c r="ADH86"/>
      <c r="ADI86"/>
      <c r="ADJ86"/>
      <c r="ADK86"/>
      <c r="ADL86"/>
      <c r="ADM86"/>
      <c r="ADN86"/>
      <c r="ADO86"/>
      <c r="ADP86"/>
      <c r="ADQ86"/>
      <c r="ADR86"/>
      <c r="ADS86"/>
      <c r="ADT86"/>
      <c r="ADU86"/>
      <c r="ADV86"/>
      <c r="ADW86"/>
      <c r="ADX86"/>
      <c r="ADY86"/>
      <c r="ADZ86"/>
      <c r="AEA86"/>
      <c r="AEB86"/>
      <c r="AEC86"/>
      <c r="AED86"/>
      <c r="AEE86"/>
      <c r="AEF86"/>
      <c r="AEG86"/>
      <c r="AEH86"/>
      <c r="AEI86"/>
      <c r="AEJ86"/>
      <c r="AEK86"/>
      <c r="AEL86"/>
      <c r="AEM86"/>
      <c r="AEN86"/>
      <c r="AEO86"/>
      <c r="AEP86"/>
      <c r="AEQ86"/>
      <c r="AER86"/>
      <c r="AES86"/>
      <c r="AET86"/>
      <c r="AEU86"/>
      <c r="AEV86"/>
      <c r="AEW86"/>
      <c r="AEX86"/>
      <c r="AEY86"/>
      <c r="AEZ86"/>
      <c r="AFA86"/>
      <c r="AFB86"/>
      <c r="AFC86"/>
      <c r="AFD86"/>
      <c r="AFE86"/>
      <c r="AFF86"/>
      <c r="AFG86"/>
      <c r="AFH86"/>
      <c r="AFI86"/>
      <c r="AFJ86"/>
      <c r="AFK86"/>
      <c r="AFL86"/>
      <c r="AFM86"/>
      <c r="AFN86"/>
      <c r="AFO86"/>
      <c r="AFP86"/>
      <c r="AFQ86"/>
      <c r="AFR86"/>
      <c r="AFS86"/>
      <c r="AFT86"/>
      <c r="AFU86"/>
      <c r="AFV86"/>
      <c r="AFW86"/>
      <c r="AFX86"/>
      <c r="AFY86"/>
      <c r="AFZ86"/>
      <c r="AGA86"/>
      <c r="AGB86"/>
      <c r="AGC86"/>
      <c r="AGD86"/>
      <c r="AGE86"/>
      <c r="AGF86"/>
      <c r="AGG86"/>
      <c r="AGH86"/>
      <c r="AGI86"/>
      <c r="AGJ86"/>
      <c r="AGK86"/>
      <c r="AGL86"/>
      <c r="AGM86"/>
      <c r="AGN86"/>
      <c r="AGO86"/>
      <c r="AGP86"/>
      <c r="AGQ86"/>
      <c r="AGR86"/>
      <c r="AGS86"/>
      <c r="AGT86"/>
      <c r="AGU86"/>
      <c r="AGV86"/>
      <c r="AGW86"/>
      <c r="AGX86"/>
      <c r="AGY86"/>
      <c r="AGZ86"/>
      <c r="AHA86"/>
      <c r="AHB86"/>
      <c r="AHC86"/>
      <c r="AHD86"/>
      <c r="AHE86"/>
      <c r="AHF86"/>
      <c r="AHG86"/>
      <c r="AHH86"/>
      <c r="AHI86"/>
      <c r="AHJ86"/>
      <c r="AHK86"/>
      <c r="AHL86"/>
      <c r="AHM86"/>
      <c r="AHN86"/>
      <c r="AHO86"/>
      <c r="AHP86"/>
      <c r="AHQ86"/>
      <c r="AHR86"/>
      <c r="AHS86"/>
      <c r="AHT86"/>
      <c r="AHU86"/>
      <c r="AHV86"/>
      <c r="AHW86"/>
      <c r="AHX86"/>
      <c r="AHY86"/>
      <c r="AHZ86"/>
      <c r="AIA86"/>
      <c r="AIB86"/>
      <c r="AIC86"/>
      <c r="AID86"/>
      <c r="AIE86"/>
      <c r="AIF86"/>
      <c r="AIG86"/>
      <c r="AIH86"/>
      <c r="AII86"/>
      <c r="AIJ86"/>
      <c r="AIK86"/>
      <c r="AIL86"/>
      <c r="AIM86"/>
      <c r="AIN86"/>
      <c r="AIO86"/>
      <c r="AIP86"/>
      <c r="AIQ86"/>
      <c r="AIR86"/>
      <c r="AIS86"/>
      <c r="AIT86"/>
      <c r="AIU86"/>
      <c r="AIV86"/>
      <c r="AIW86"/>
      <c r="AIX86"/>
      <c r="AIY86"/>
      <c r="AIZ86"/>
      <c r="AJA86"/>
      <c r="AJB86"/>
      <c r="AJC86"/>
      <c r="AJD86"/>
      <c r="AJE86"/>
      <c r="AJF86"/>
      <c r="AJG86"/>
      <c r="AJH86"/>
      <c r="AJI86"/>
      <c r="AJJ86"/>
      <c r="AJK86"/>
      <c r="AJL86"/>
      <c r="AJM86"/>
      <c r="AJN86"/>
      <c r="AJO86"/>
      <c r="AJP86"/>
      <c r="AJQ86"/>
      <c r="AJR86"/>
      <c r="AJS86"/>
      <c r="AJT86"/>
      <c r="AJU86"/>
      <c r="AJV86"/>
      <c r="AJW86"/>
      <c r="AJX86"/>
      <c r="AJY86"/>
      <c r="AJZ86"/>
      <c r="AKA86"/>
      <c r="AKB86"/>
      <c r="AKC86"/>
      <c r="AKD86"/>
      <c r="AKE86"/>
      <c r="AKF86"/>
      <c r="AKG86"/>
      <c r="AKH86"/>
      <c r="AKI86"/>
      <c r="AKJ86"/>
      <c r="AKK86"/>
      <c r="AKL86"/>
      <c r="AKM86"/>
      <c r="AKN86"/>
      <c r="AKO86"/>
      <c r="AKP86"/>
      <c r="AKQ86"/>
      <c r="AKR86"/>
      <c r="AKS86"/>
      <c r="AKT86"/>
      <c r="AKU86"/>
      <c r="AKV86"/>
      <c r="AKW86"/>
      <c r="AKX86"/>
      <c r="AKY86"/>
      <c r="AKZ86"/>
      <c r="ALA86"/>
      <c r="ALB86"/>
      <c r="ALC86"/>
      <c r="ALD86"/>
      <c r="ALE86"/>
      <c r="ALF86"/>
      <c r="ALG86"/>
      <c r="ALH86"/>
      <c r="ALI86"/>
      <c r="ALJ86"/>
      <c r="ALK86"/>
      <c r="ALL86"/>
      <c r="ALM86"/>
      <c r="ALN86"/>
      <c r="ALO86"/>
      <c r="ALP86"/>
      <c r="ALQ86"/>
      <c r="ALR86"/>
      <c r="ALS86"/>
      <c r="ALT86"/>
      <c r="ALU86"/>
      <c r="ALV86"/>
      <c r="ALW86"/>
      <c r="ALX86"/>
      <c r="ALY86"/>
      <c r="ALZ86"/>
      <c r="AMA86"/>
      <c r="AMB86"/>
      <c r="AMC86"/>
      <c r="AMD86"/>
      <c r="AME86"/>
      <c r="AMF86"/>
      <c r="AMG86"/>
      <c r="AMH86"/>
      <c r="AMI86"/>
      <c r="AMJ86"/>
      <c r="AMK86"/>
    </row>
    <row r="87" spans="1:1025" ht="99" customHeight="1" x14ac:dyDescent="0.25">
      <c r="A87" s="97">
        <f t="shared" si="143"/>
        <v>75</v>
      </c>
      <c r="B87" s="98"/>
      <c r="C87" s="112" t="s">
        <v>7</v>
      </c>
      <c r="D87" s="117" t="s">
        <v>16</v>
      </c>
      <c r="E87" s="117" t="s">
        <v>78</v>
      </c>
      <c r="F87" s="117" t="s">
        <v>79</v>
      </c>
      <c r="G87" s="117" t="s">
        <v>353</v>
      </c>
      <c r="H87" s="114" t="s">
        <v>14</v>
      </c>
      <c r="I87" s="114" t="s">
        <v>347</v>
      </c>
      <c r="J87" s="115" t="str">
        <f t="shared" si="144"/>
        <v>Verificar la ejecución del 100%  de las actividades programadas en el plan de lucha contra la corrupción y atención al ciudadano0</v>
      </c>
      <c r="K87" s="115" t="str">
        <f t="shared" si="145"/>
        <v>Verificar la ejecución del 100%  de las actividades programadas en el plan de lucha contra la corrupción y atención al ciudadano0</v>
      </c>
      <c r="L87" s="115" t="str">
        <f t="shared" si="146"/>
        <v>Verificar la ejecución del 100%  de las actividades programadas en el plan de lucha contra la corrupción y atención al ciudadano0</v>
      </c>
      <c r="M87" s="115" t="str">
        <f t="shared" si="147"/>
        <v>Verificar la ejecución del 100%  de las actividades programadas en el plan de lucha contra la corrupción y atención al ciudadano0</v>
      </c>
      <c r="N87" s="115" t="str">
        <f t="shared" si="148"/>
        <v>Verificar la ejecución del 100%  de las actividades programadas en el plan de lucha contra la corrupción y atención al ciudadano0</v>
      </c>
      <c r="O87" s="115" t="str">
        <f t="shared" si="149"/>
        <v>Verificar la ejecución del 100%  de las actividades programadas en el plan de lucha contra la corrupción y atención al ciudadano0</v>
      </c>
      <c r="P87" s="115" t="str">
        <f t="shared" si="150"/>
        <v>Verificar la ejecución del 100%  de las actividades programadas en el plan de lucha contra la corrupción y atención al ciudadano0</v>
      </c>
      <c r="Q87" s="115" t="str">
        <f t="shared" si="151"/>
        <v>Verificar la ejecución del 100%  de las actividades programadas en el plan de lucha contra la corrupción y atención al ciudadano0</v>
      </c>
      <c r="R87" s="115" t="str">
        <f t="shared" si="152"/>
        <v>Verificar la ejecución del 100%  de las actividades programadas en el plan de lucha contra la corrupción y atención al ciudadano1</v>
      </c>
      <c r="S87" s="115" t="str">
        <f t="shared" si="153"/>
        <v>Verificar la ejecución del 100%  de las actividades programadas en el plan de lucha contra la corrupción y atención al ciudadano0</v>
      </c>
      <c r="T87" s="115" t="str">
        <f t="shared" si="154"/>
        <v>Verificar la ejecución del 100%  de las actividades programadas en el plan de lucha contra la corrupción y atención al ciudadano0</v>
      </c>
      <c r="U87" s="115" t="str">
        <f t="shared" si="155"/>
        <v>Verificar la ejecución del 100%  de las actividades programadas en el plan de lucha contra la corrupción y atención al ciudadano0</v>
      </c>
      <c r="V87" s="116">
        <v>1</v>
      </c>
      <c r="W87" s="116">
        <v>1</v>
      </c>
      <c r="X87" s="100" t="s">
        <v>267</v>
      </c>
      <c r="Y87" s="152" t="s">
        <v>443</v>
      </c>
      <c r="Z87" s="184">
        <v>43721</v>
      </c>
      <c r="AA87" s="189">
        <v>43721</v>
      </c>
      <c r="AB87" s="151" t="s">
        <v>447</v>
      </c>
      <c r="AC87" s="101">
        <f t="shared" si="90"/>
        <v>1</v>
      </c>
      <c r="AE87" s="43">
        <f t="shared" si="156"/>
        <v>0</v>
      </c>
      <c r="AF87" s="43">
        <f t="shared" si="157"/>
        <v>0</v>
      </c>
      <c r="AG87" s="43">
        <f t="shared" si="158"/>
        <v>0</v>
      </c>
      <c r="AH87" s="43">
        <f t="shared" si="159"/>
        <v>0</v>
      </c>
      <c r="AI87" s="43">
        <f t="shared" si="160"/>
        <v>0</v>
      </c>
      <c r="AJ87" s="43">
        <f t="shared" si="161"/>
        <v>0</v>
      </c>
      <c r="AK87" s="43">
        <f t="shared" si="162"/>
        <v>0</v>
      </c>
      <c r="AL87" s="43">
        <f t="shared" si="163"/>
        <v>0</v>
      </c>
      <c r="AM87" s="43">
        <f t="shared" si="164"/>
        <v>1</v>
      </c>
      <c r="AN87" s="43">
        <f t="shared" si="165"/>
        <v>0</v>
      </c>
      <c r="AO87" s="43">
        <f t="shared" si="166"/>
        <v>0</v>
      </c>
      <c r="AP87" s="43">
        <f t="shared" si="167"/>
        <v>0</v>
      </c>
      <c r="AR87" s="43">
        <f t="shared" si="168"/>
        <v>0</v>
      </c>
      <c r="AS87" s="43">
        <f t="shared" si="104"/>
        <v>0</v>
      </c>
      <c r="AT87" s="43">
        <f t="shared" si="105"/>
        <v>0</v>
      </c>
      <c r="AU87" s="43">
        <f t="shared" si="106"/>
        <v>0</v>
      </c>
      <c r="AV87" s="43">
        <f t="shared" si="107"/>
        <v>0</v>
      </c>
      <c r="AW87" s="43">
        <f t="shared" si="108"/>
        <v>0</v>
      </c>
      <c r="AX87" s="43">
        <f t="shared" si="109"/>
        <v>0</v>
      </c>
      <c r="AY87" s="43">
        <f t="shared" si="110"/>
        <v>0</v>
      </c>
      <c r="AZ87" s="43">
        <f t="shared" si="111"/>
        <v>1</v>
      </c>
      <c r="BA87" s="43">
        <f t="shared" si="112"/>
        <v>0</v>
      </c>
      <c r="BB87" s="43">
        <f t="shared" si="113"/>
        <v>0</v>
      </c>
      <c r="BC87" s="43">
        <f t="shared" si="114"/>
        <v>0</v>
      </c>
      <c r="BD87" s="3">
        <f t="shared" si="169"/>
        <v>1</v>
      </c>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c r="JE87"/>
      <c r="JF87"/>
      <c r="JG87"/>
      <c r="JH87"/>
      <c r="JI87"/>
      <c r="JJ87"/>
      <c r="JK87"/>
      <c r="JL87"/>
      <c r="JM87"/>
      <c r="JN87"/>
      <c r="JO87"/>
      <c r="JP87"/>
      <c r="JQ87"/>
      <c r="JR87"/>
      <c r="JS87"/>
      <c r="JT87"/>
      <c r="JU87"/>
      <c r="JV87"/>
      <c r="JW87"/>
      <c r="JX87"/>
      <c r="JY87"/>
      <c r="JZ87"/>
      <c r="KA87"/>
      <c r="KB87"/>
      <c r="KC87"/>
      <c r="KD87"/>
      <c r="KE87"/>
      <c r="KF87"/>
      <c r="KG87"/>
      <c r="KH87"/>
      <c r="KI87"/>
      <c r="KJ87"/>
      <c r="KK87"/>
      <c r="KL87"/>
      <c r="KM87"/>
      <c r="KN87"/>
      <c r="KO87"/>
      <c r="KP87"/>
      <c r="KQ87"/>
      <c r="KR87"/>
      <c r="KS87"/>
      <c r="KT87"/>
      <c r="KU87"/>
      <c r="KV87"/>
      <c r="KW87"/>
      <c r="KX87"/>
      <c r="KY87"/>
      <c r="KZ87"/>
      <c r="LA87"/>
      <c r="LB87"/>
      <c r="LC87"/>
      <c r="LD87"/>
      <c r="LE87"/>
      <c r="LF87"/>
      <c r="LG87"/>
      <c r="LH87"/>
      <c r="LI87"/>
      <c r="LJ87"/>
      <c r="LK87"/>
      <c r="LL87"/>
      <c r="LM87"/>
      <c r="LN87"/>
      <c r="LO87"/>
      <c r="LP87"/>
      <c r="LQ87"/>
      <c r="LR87"/>
      <c r="LS87"/>
      <c r="LT87"/>
      <c r="LU87"/>
      <c r="LV87"/>
      <c r="LW87"/>
      <c r="LX87"/>
      <c r="LY87"/>
      <c r="LZ87"/>
      <c r="MA87"/>
      <c r="MB87"/>
      <c r="MC87"/>
      <c r="MD87"/>
      <c r="ME87"/>
      <c r="MF87"/>
      <c r="MG87"/>
      <c r="MH87"/>
      <c r="MI87"/>
      <c r="MJ87"/>
      <c r="MK87"/>
      <c r="ML87"/>
      <c r="MM87"/>
      <c r="MN87"/>
      <c r="MO87"/>
      <c r="MP87"/>
      <c r="MQ87"/>
      <c r="MR87"/>
      <c r="MS87"/>
      <c r="MT87"/>
      <c r="MU87"/>
      <c r="MV87"/>
      <c r="MW87"/>
      <c r="MX87"/>
      <c r="MY87"/>
      <c r="MZ87"/>
      <c r="NA87"/>
      <c r="NB87"/>
      <c r="NC87"/>
      <c r="ND87"/>
      <c r="NE87"/>
      <c r="NF87"/>
      <c r="NG87"/>
      <c r="NH87"/>
      <c r="NI87"/>
      <c r="NJ87"/>
      <c r="NK87"/>
      <c r="NL87"/>
      <c r="NM87"/>
      <c r="NN87"/>
      <c r="NO87"/>
      <c r="NP87"/>
      <c r="NQ87"/>
      <c r="NR87"/>
      <c r="NS87"/>
      <c r="NT87"/>
      <c r="NU87"/>
      <c r="NV87"/>
      <c r="NW87"/>
      <c r="NX87"/>
      <c r="NY87"/>
      <c r="NZ87"/>
      <c r="OA87"/>
      <c r="OB87"/>
      <c r="OC87"/>
      <c r="OD87"/>
      <c r="OE87"/>
      <c r="OF87"/>
      <c r="OG87"/>
      <c r="OH87"/>
      <c r="OI87"/>
      <c r="OJ87"/>
      <c r="OK87"/>
      <c r="OL87"/>
      <c r="OM87"/>
      <c r="ON87"/>
      <c r="OO87"/>
      <c r="OP87"/>
      <c r="OQ87"/>
      <c r="OR87"/>
      <c r="OS87"/>
      <c r="OT87"/>
      <c r="OU87"/>
      <c r="OV87"/>
      <c r="OW87"/>
      <c r="OX87"/>
      <c r="OY87"/>
      <c r="OZ87"/>
      <c r="PA87"/>
      <c r="PB87"/>
      <c r="PC87"/>
      <c r="PD87"/>
      <c r="PE87"/>
      <c r="PF87"/>
      <c r="PG87"/>
      <c r="PH87"/>
      <c r="PI87"/>
      <c r="PJ87"/>
      <c r="PK87"/>
      <c r="PL87"/>
      <c r="PM87"/>
      <c r="PN87"/>
      <c r="PO87"/>
      <c r="PP87"/>
      <c r="PQ87"/>
      <c r="PR87"/>
      <c r="PS87"/>
      <c r="PT87"/>
      <c r="PU87"/>
      <c r="PV87"/>
      <c r="PW87"/>
      <c r="PX87"/>
      <c r="PY87"/>
      <c r="PZ87"/>
      <c r="QA87"/>
      <c r="QB87"/>
      <c r="QC87"/>
      <c r="QD87"/>
      <c r="QE87"/>
      <c r="QF87"/>
      <c r="QG87"/>
      <c r="QH87"/>
      <c r="QI87"/>
      <c r="QJ87"/>
      <c r="QK87"/>
      <c r="QL87"/>
      <c r="QM87"/>
      <c r="QN87"/>
      <c r="QO87"/>
      <c r="QP87"/>
      <c r="QQ87"/>
      <c r="QR87"/>
      <c r="QS87"/>
      <c r="QT87"/>
      <c r="QU87"/>
      <c r="QV87"/>
      <c r="QW87"/>
      <c r="QX87"/>
      <c r="QY87"/>
      <c r="QZ87"/>
      <c r="RA87"/>
      <c r="RB87"/>
      <c r="RC87"/>
      <c r="RD87"/>
      <c r="RE87"/>
      <c r="RF87"/>
      <c r="RG87"/>
      <c r="RH87"/>
      <c r="RI87"/>
      <c r="RJ87"/>
      <c r="RK87"/>
      <c r="RL87"/>
      <c r="RM87"/>
      <c r="RN87"/>
      <c r="RO87"/>
      <c r="RP87"/>
      <c r="RQ87"/>
      <c r="RR87"/>
      <c r="RS87"/>
      <c r="RT87"/>
      <c r="RU87"/>
      <c r="RV87"/>
      <c r="RW87"/>
      <c r="RX87"/>
      <c r="RY87"/>
      <c r="RZ87"/>
      <c r="SA87"/>
      <c r="SB87"/>
      <c r="SC87"/>
      <c r="SD87"/>
      <c r="SE87"/>
      <c r="SF87"/>
      <c r="SG87"/>
      <c r="SH87"/>
      <c r="SI87"/>
      <c r="SJ87"/>
      <c r="SK87"/>
      <c r="SL87"/>
      <c r="SM87"/>
      <c r="SN87"/>
      <c r="SO87"/>
      <c r="SP87"/>
      <c r="SQ87"/>
      <c r="SR87"/>
      <c r="SS87"/>
      <c r="ST87"/>
      <c r="SU87"/>
      <c r="SV87"/>
      <c r="SW87"/>
      <c r="SX87"/>
      <c r="SY87"/>
      <c r="SZ87"/>
      <c r="TA87"/>
      <c r="TB87"/>
      <c r="TC87"/>
      <c r="TD87"/>
      <c r="TE87"/>
      <c r="TF87"/>
      <c r="TG87"/>
      <c r="TH87"/>
      <c r="TI87"/>
      <c r="TJ87"/>
      <c r="TK87"/>
      <c r="TL87"/>
      <c r="TM87"/>
      <c r="TN87"/>
      <c r="TO87"/>
      <c r="TP87"/>
      <c r="TQ87"/>
      <c r="TR87"/>
      <c r="TS87"/>
      <c r="TT87"/>
      <c r="TU87"/>
      <c r="TV87"/>
      <c r="TW87"/>
      <c r="TX87"/>
      <c r="TY87"/>
      <c r="TZ87"/>
      <c r="UA87"/>
      <c r="UB87"/>
      <c r="UC87"/>
      <c r="UD87"/>
      <c r="UE87"/>
      <c r="UF87"/>
      <c r="UG87"/>
      <c r="UH87"/>
      <c r="UI87"/>
      <c r="UJ87"/>
      <c r="UK87"/>
      <c r="UL87"/>
      <c r="UM87"/>
      <c r="UN87"/>
      <c r="UO87"/>
      <c r="UP87"/>
      <c r="UQ87"/>
      <c r="UR87"/>
      <c r="US87"/>
      <c r="UT87"/>
      <c r="UU87"/>
      <c r="UV87"/>
      <c r="UW87"/>
      <c r="UX87"/>
      <c r="UY87"/>
      <c r="UZ87"/>
      <c r="VA87"/>
      <c r="VB87"/>
      <c r="VC87"/>
      <c r="VD87"/>
      <c r="VE87"/>
      <c r="VF87"/>
      <c r="VG87"/>
      <c r="VH87"/>
      <c r="VI87"/>
      <c r="VJ87"/>
      <c r="VK87"/>
      <c r="VL87"/>
      <c r="VM87"/>
      <c r="VN87"/>
      <c r="VO87"/>
      <c r="VP87"/>
      <c r="VQ87"/>
      <c r="VR87"/>
      <c r="VS87"/>
      <c r="VT87"/>
      <c r="VU87"/>
      <c r="VV87"/>
      <c r="VW87"/>
      <c r="VX87"/>
      <c r="VY87"/>
      <c r="VZ87"/>
      <c r="WA87"/>
      <c r="WB87"/>
      <c r="WC87"/>
      <c r="WD87"/>
      <c r="WE87"/>
      <c r="WF87"/>
      <c r="WG87"/>
      <c r="WH87"/>
      <c r="WI87"/>
      <c r="WJ87"/>
      <c r="WK87"/>
      <c r="WL87"/>
      <c r="WM87"/>
      <c r="WN87"/>
      <c r="WO87"/>
      <c r="WP87"/>
      <c r="WQ87"/>
      <c r="WR87"/>
      <c r="WS87"/>
      <c r="WT87"/>
      <c r="WU87"/>
      <c r="WV87"/>
      <c r="WW87"/>
      <c r="WX87"/>
      <c r="WY87"/>
      <c r="WZ87"/>
      <c r="XA87"/>
      <c r="XB87"/>
      <c r="XC87"/>
      <c r="XD87"/>
      <c r="XE87"/>
      <c r="XF87"/>
      <c r="XG87"/>
      <c r="XH87"/>
      <c r="XI87"/>
      <c r="XJ87"/>
      <c r="XK87"/>
      <c r="XL87"/>
      <c r="XM87"/>
      <c r="XN87"/>
      <c r="XO87"/>
      <c r="XP87"/>
      <c r="XQ87"/>
      <c r="XR87"/>
      <c r="XS87"/>
      <c r="XT87"/>
      <c r="XU87"/>
      <c r="XV87"/>
      <c r="XW87"/>
      <c r="XX87"/>
      <c r="XY87"/>
      <c r="XZ87"/>
      <c r="YA87"/>
      <c r="YB87"/>
      <c r="YC87"/>
      <c r="YD87"/>
      <c r="YE87"/>
      <c r="YF87"/>
      <c r="YG87"/>
      <c r="YH87"/>
      <c r="YI87"/>
      <c r="YJ87"/>
      <c r="YK87"/>
      <c r="YL87"/>
      <c r="YM87"/>
      <c r="YN87"/>
      <c r="YO87"/>
      <c r="YP87"/>
      <c r="YQ87"/>
      <c r="YR87"/>
      <c r="YS87"/>
      <c r="YT87"/>
      <c r="YU87"/>
      <c r="YV87"/>
      <c r="YW87"/>
      <c r="YX87"/>
      <c r="YY87"/>
      <c r="YZ87"/>
      <c r="ZA87"/>
      <c r="ZB87"/>
      <c r="ZC87"/>
      <c r="ZD87"/>
      <c r="ZE87"/>
      <c r="ZF87"/>
      <c r="ZG87"/>
      <c r="ZH87"/>
      <c r="ZI87"/>
      <c r="ZJ87"/>
      <c r="ZK87"/>
      <c r="ZL87"/>
      <c r="ZM87"/>
      <c r="ZN87"/>
      <c r="ZO87"/>
      <c r="ZP87"/>
      <c r="ZQ87"/>
      <c r="ZR87"/>
      <c r="ZS87"/>
      <c r="ZT87"/>
      <c r="ZU87"/>
      <c r="ZV87"/>
      <c r="ZW87"/>
      <c r="ZX87"/>
      <c r="ZY87"/>
      <c r="ZZ87"/>
      <c r="AAA87"/>
      <c r="AAB87"/>
      <c r="AAC87"/>
      <c r="AAD87"/>
      <c r="AAE87"/>
      <c r="AAF87"/>
      <c r="AAG87"/>
      <c r="AAH87"/>
      <c r="AAI87"/>
      <c r="AAJ87"/>
      <c r="AAK87"/>
      <c r="AAL87"/>
      <c r="AAM87"/>
      <c r="AAN87"/>
      <c r="AAO87"/>
      <c r="AAP87"/>
      <c r="AAQ87"/>
      <c r="AAR87"/>
      <c r="AAS87"/>
      <c r="AAT87"/>
      <c r="AAU87"/>
      <c r="AAV87"/>
      <c r="AAW87"/>
      <c r="AAX87"/>
      <c r="AAY87"/>
      <c r="AAZ87"/>
      <c r="ABA87"/>
      <c r="ABB87"/>
      <c r="ABC87"/>
      <c r="ABD87"/>
      <c r="ABE87"/>
      <c r="ABF87"/>
      <c r="ABG87"/>
      <c r="ABH87"/>
      <c r="ABI87"/>
      <c r="ABJ87"/>
      <c r="ABK87"/>
      <c r="ABL87"/>
      <c r="ABM87"/>
      <c r="ABN87"/>
      <c r="ABO87"/>
      <c r="ABP87"/>
      <c r="ABQ87"/>
      <c r="ABR87"/>
      <c r="ABS87"/>
      <c r="ABT87"/>
      <c r="ABU87"/>
      <c r="ABV87"/>
      <c r="ABW87"/>
      <c r="ABX87"/>
      <c r="ABY87"/>
      <c r="ABZ87"/>
      <c r="ACA87"/>
      <c r="ACB87"/>
      <c r="ACC87"/>
      <c r="ACD87"/>
      <c r="ACE87"/>
      <c r="ACF87"/>
      <c r="ACG87"/>
      <c r="ACH87"/>
      <c r="ACI87"/>
      <c r="ACJ87"/>
      <c r="ACK87"/>
      <c r="ACL87"/>
      <c r="ACM87"/>
      <c r="ACN87"/>
      <c r="ACO87"/>
      <c r="ACP87"/>
      <c r="ACQ87"/>
      <c r="ACR87"/>
      <c r="ACS87"/>
      <c r="ACT87"/>
      <c r="ACU87"/>
      <c r="ACV87"/>
      <c r="ACW87"/>
      <c r="ACX87"/>
      <c r="ACY87"/>
      <c r="ACZ87"/>
      <c r="ADA87"/>
      <c r="ADB87"/>
      <c r="ADC87"/>
      <c r="ADD87"/>
      <c r="ADE87"/>
      <c r="ADF87"/>
      <c r="ADG87"/>
      <c r="ADH87"/>
      <c r="ADI87"/>
      <c r="ADJ87"/>
      <c r="ADK87"/>
      <c r="ADL87"/>
      <c r="ADM87"/>
      <c r="ADN87"/>
      <c r="ADO87"/>
      <c r="ADP87"/>
      <c r="ADQ87"/>
      <c r="ADR87"/>
      <c r="ADS87"/>
      <c r="ADT87"/>
      <c r="ADU87"/>
      <c r="ADV87"/>
      <c r="ADW87"/>
      <c r="ADX87"/>
      <c r="ADY87"/>
      <c r="ADZ87"/>
      <c r="AEA87"/>
      <c r="AEB87"/>
      <c r="AEC87"/>
      <c r="AED87"/>
      <c r="AEE87"/>
      <c r="AEF87"/>
      <c r="AEG87"/>
      <c r="AEH87"/>
      <c r="AEI87"/>
      <c r="AEJ87"/>
      <c r="AEK87"/>
      <c r="AEL87"/>
      <c r="AEM87"/>
      <c r="AEN87"/>
      <c r="AEO87"/>
      <c r="AEP87"/>
      <c r="AEQ87"/>
      <c r="AER87"/>
      <c r="AES87"/>
      <c r="AET87"/>
      <c r="AEU87"/>
      <c r="AEV87"/>
      <c r="AEW87"/>
      <c r="AEX87"/>
      <c r="AEY87"/>
      <c r="AEZ87"/>
      <c r="AFA87"/>
      <c r="AFB87"/>
      <c r="AFC87"/>
      <c r="AFD87"/>
      <c r="AFE87"/>
      <c r="AFF87"/>
      <c r="AFG87"/>
      <c r="AFH87"/>
      <c r="AFI87"/>
      <c r="AFJ87"/>
      <c r="AFK87"/>
      <c r="AFL87"/>
      <c r="AFM87"/>
      <c r="AFN87"/>
      <c r="AFO87"/>
      <c r="AFP87"/>
      <c r="AFQ87"/>
      <c r="AFR87"/>
      <c r="AFS87"/>
      <c r="AFT87"/>
      <c r="AFU87"/>
      <c r="AFV87"/>
      <c r="AFW87"/>
      <c r="AFX87"/>
      <c r="AFY87"/>
      <c r="AFZ87"/>
      <c r="AGA87"/>
      <c r="AGB87"/>
      <c r="AGC87"/>
      <c r="AGD87"/>
      <c r="AGE87"/>
      <c r="AGF87"/>
      <c r="AGG87"/>
      <c r="AGH87"/>
      <c r="AGI87"/>
      <c r="AGJ87"/>
      <c r="AGK87"/>
      <c r="AGL87"/>
      <c r="AGM87"/>
      <c r="AGN87"/>
      <c r="AGO87"/>
      <c r="AGP87"/>
      <c r="AGQ87"/>
      <c r="AGR87"/>
      <c r="AGS87"/>
      <c r="AGT87"/>
      <c r="AGU87"/>
      <c r="AGV87"/>
      <c r="AGW87"/>
      <c r="AGX87"/>
      <c r="AGY87"/>
      <c r="AGZ87"/>
      <c r="AHA87"/>
      <c r="AHB87"/>
      <c r="AHC87"/>
      <c r="AHD87"/>
      <c r="AHE87"/>
      <c r="AHF87"/>
      <c r="AHG87"/>
      <c r="AHH87"/>
      <c r="AHI87"/>
      <c r="AHJ87"/>
      <c r="AHK87"/>
      <c r="AHL87"/>
      <c r="AHM87"/>
      <c r="AHN87"/>
      <c r="AHO87"/>
      <c r="AHP87"/>
      <c r="AHQ87"/>
      <c r="AHR87"/>
      <c r="AHS87"/>
      <c r="AHT87"/>
      <c r="AHU87"/>
      <c r="AHV87"/>
      <c r="AHW87"/>
      <c r="AHX87"/>
      <c r="AHY87"/>
      <c r="AHZ87"/>
      <c r="AIA87"/>
      <c r="AIB87"/>
      <c r="AIC87"/>
      <c r="AID87"/>
      <c r="AIE87"/>
      <c r="AIF87"/>
      <c r="AIG87"/>
      <c r="AIH87"/>
      <c r="AII87"/>
      <c r="AIJ87"/>
      <c r="AIK87"/>
      <c r="AIL87"/>
      <c r="AIM87"/>
      <c r="AIN87"/>
      <c r="AIO87"/>
      <c r="AIP87"/>
      <c r="AIQ87"/>
      <c r="AIR87"/>
      <c r="AIS87"/>
      <c r="AIT87"/>
      <c r="AIU87"/>
      <c r="AIV87"/>
      <c r="AIW87"/>
      <c r="AIX87"/>
      <c r="AIY87"/>
      <c r="AIZ87"/>
      <c r="AJA87"/>
      <c r="AJB87"/>
      <c r="AJC87"/>
      <c r="AJD87"/>
      <c r="AJE87"/>
      <c r="AJF87"/>
      <c r="AJG87"/>
      <c r="AJH87"/>
      <c r="AJI87"/>
      <c r="AJJ87"/>
      <c r="AJK87"/>
      <c r="AJL87"/>
      <c r="AJM87"/>
      <c r="AJN87"/>
      <c r="AJO87"/>
      <c r="AJP87"/>
      <c r="AJQ87"/>
      <c r="AJR87"/>
      <c r="AJS87"/>
      <c r="AJT87"/>
      <c r="AJU87"/>
      <c r="AJV87"/>
      <c r="AJW87"/>
      <c r="AJX87"/>
      <c r="AJY87"/>
      <c r="AJZ87"/>
      <c r="AKA87"/>
      <c r="AKB87"/>
      <c r="AKC87"/>
      <c r="AKD87"/>
      <c r="AKE87"/>
      <c r="AKF87"/>
      <c r="AKG87"/>
      <c r="AKH87"/>
      <c r="AKI87"/>
      <c r="AKJ87"/>
      <c r="AKK87"/>
      <c r="AKL87"/>
      <c r="AKM87"/>
      <c r="AKN87"/>
      <c r="AKO87"/>
      <c r="AKP87"/>
      <c r="AKQ87"/>
      <c r="AKR87"/>
      <c r="AKS87"/>
      <c r="AKT87"/>
      <c r="AKU87"/>
      <c r="AKV87"/>
      <c r="AKW87"/>
      <c r="AKX87"/>
      <c r="AKY87"/>
      <c r="AKZ87"/>
      <c r="ALA87"/>
      <c r="ALB87"/>
      <c r="ALC87"/>
      <c r="ALD87"/>
      <c r="ALE87"/>
      <c r="ALF87"/>
      <c r="ALG87"/>
      <c r="ALH87"/>
      <c r="ALI87"/>
      <c r="ALJ87"/>
      <c r="ALK87"/>
      <c r="ALL87"/>
      <c r="ALM87"/>
      <c r="ALN87"/>
      <c r="ALO87"/>
      <c r="ALP87"/>
      <c r="ALQ87"/>
      <c r="ALR87"/>
      <c r="ALS87"/>
      <c r="ALT87"/>
      <c r="ALU87"/>
      <c r="ALV87"/>
      <c r="ALW87"/>
      <c r="ALX87"/>
      <c r="ALY87"/>
      <c r="ALZ87"/>
      <c r="AMA87"/>
      <c r="AMB87"/>
      <c r="AMC87"/>
      <c r="AMD87"/>
      <c r="AME87"/>
      <c r="AMF87"/>
      <c r="AMG87"/>
      <c r="AMH87"/>
      <c r="AMI87"/>
      <c r="AMJ87"/>
      <c r="AMK87"/>
    </row>
    <row r="88" spans="1:1025" ht="99" customHeight="1" x14ac:dyDescent="0.25">
      <c r="A88" s="97">
        <f t="shared" si="143"/>
        <v>76</v>
      </c>
      <c r="B88" s="98"/>
      <c r="C88" s="112" t="s">
        <v>7</v>
      </c>
      <c r="D88" s="117" t="s">
        <v>16</v>
      </c>
      <c r="E88" s="117" t="s">
        <v>78</v>
      </c>
      <c r="F88" s="117" t="s">
        <v>79</v>
      </c>
      <c r="G88" s="117" t="s">
        <v>354</v>
      </c>
      <c r="H88" s="114" t="s">
        <v>14</v>
      </c>
      <c r="I88" s="114" t="s">
        <v>348</v>
      </c>
      <c r="J88" s="115" t="str">
        <f t="shared" si="144"/>
        <v>Verificar la ejecución del 100%  de las actividades programadas en el plan de lucha contra la corrupción y atención al ciudadano0</v>
      </c>
      <c r="K88" s="115" t="str">
        <f t="shared" si="145"/>
        <v>Verificar la ejecución del 100%  de las actividades programadas en el plan de lucha contra la corrupción y atención al ciudadano0</v>
      </c>
      <c r="L88" s="115" t="str">
        <f t="shared" si="146"/>
        <v>Verificar la ejecución del 100%  de las actividades programadas en el plan de lucha contra la corrupción y atención al ciudadano0</v>
      </c>
      <c r="M88" s="115" t="str">
        <f t="shared" si="147"/>
        <v>Verificar la ejecución del 100%  de las actividades programadas en el plan de lucha contra la corrupción y atención al ciudadano0</v>
      </c>
      <c r="N88" s="115" t="str">
        <f t="shared" si="148"/>
        <v>Verificar la ejecución del 100%  de las actividades programadas en el plan de lucha contra la corrupción y atención al ciudadano0</v>
      </c>
      <c r="O88" s="115" t="str">
        <f t="shared" si="149"/>
        <v>Verificar la ejecución del 100%  de las actividades programadas en el plan de lucha contra la corrupción y atención al ciudadano0</v>
      </c>
      <c r="P88" s="115" t="str">
        <f t="shared" si="150"/>
        <v>Verificar la ejecución del 100%  de las actividades programadas en el plan de lucha contra la corrupción y atención al ciudadano0</v>
      </c>
      <c r="Q88" s="115" t="str">
        <f t="shared" si="151"/>
        <v>Verificar la ejecución del 100%  de las actividades programadas en el plan de lucha contra la corrupción y atención al ciudadano0</v>
      </c>
      <c r="R88" s="115" t="str">
        <f t="shared" si="152"/>
        <v>Verificar la ejecución del 100%  de las actividades programadas en el plan de lucha contra la corrupción y atención al ciudadano1</v>
      </c>
      <c r="S88" s="115" t="str">
        <f t="shared" si="153"/>
        <v>Verificar la ejecución del 100%  de las actividades programadas en el plan de lucha contra la corrupción y atención al ciudadano0</v>
      </c>
      <c r="T88" s="115" t="str">
        <f t="shared" si="154"/>
        <v>Verificar la ejecución del 100%  de las actividades programadas en el plan de lucha contra la corrupción y atención al ciudadano0</v>
      </c>
      <c r="U88" s="115" t="str">
        <f t="shared" si="155"/>
        <v>Verificar la ejecución del 100%  de las actividades programadas en el plan de lucha contra la corrupción y atención al ciudadano0</v>
      </c>
      <c r="V88" s="116">
        <v>1</v>
      </c>
      <c r="W88" s="116">
        <v>1</v>
      </c>
      <c r="X88" s="100" t="s">
        <v>267</v>
      </c>
      <c r="Y88" s="152" t="s">
        <v>443</v>
      </c>
      <c r="Z88" s="184">
        <v>43721</v>
      </c>
      <c r="AA88" s="189">
        <v>43721</v>
      </c>
      <c r="AB88" s="151" t="s">
        <v>447</v>
      </c>
      <c r="AC88" s="101">
        <f t="shared" si="90"/>
        <v>1</v>
      </c>
      <c r="AE88" s="43">
        <f t="shared" si="156"/>
        <v>0</v>
      </c>
      <c r="AF88" s="43">
        <f t="shared" si="157"/>
        <v>0</v>
      </c>
      <c r="AG88" s="43">
        <f t="shared" si="158"/>
        <v>0</v>
      </c>
      <c r="AH88" s="43">
        <f t="shared" si="159"/>
        <v>0</v>
      </c>
      <c r="AI88" s="43">
        <f t="shared" si="160"/>
        <v>0</v>
      </c>
      <c r="AJ88" s="43">
        <f t="shared" si="161"/>
        <v>0</v>
      </c>
      <c r="AK88" s="43">
        <f t="shared" si="162"/>
        <v>0</v>
      </c>
      <c r="AL88" s="43">
        <f t="shared" si="163"/>
        <v>0</v>
      </c>
      <c r="AM88" s="43">
        <f t="shared" si="164"/>
        <v>1</v>
      </c>
      <c r="AN88" s="43">
        <f t="shared" si="165"/>
        <v>0</v>
      </c>
      <c r="AO88" s="43">
        <f t="shared" si="166"/>
        <v>0</v>
      </c>
      <c r="AP88" s="43">
        <f t="shared" si="167"/>
        <v>0</v>
      </c>
      <c r="AR88" s="43">
        <f t="shared" si="168"/>
        <v>0</v>
      </c>
      <c r="AS88" s="43">
        <f t="shared" si="104"/>
        <v>0</v>
      </c>
      <c r="AT88" s="43">
        <f t="shared" si="105"/>
        <v>0</v>
      </c>
      <c r="AU88" s="43">
        <f t="shared" si="106"/>
        <v>0</v>
      </c>
      <c r="AV88" s="43">
        <f t="shared" si="107"/>
        <v>0</v>
      </c>
      <c r="AW88" s="43">
        <f t="shared" si="108"/>
        <v>0</v>
      </c>
      <c r="AX88" s="43">
        <f t="shared" si="109"/>
        <v>0</v>
      </c>
      <c r="AY88" s="43">
        <f t="shared" si="110"/>
        <v>0</v>
      </c>
      <c r="AZ88" s="43">
        <f t="shared" si="111"/>
        <v>1</v>
      </c>
      <c r="BA88" s="43">
        <f t="shared" si="112"/>
        <v>0</v>
      </c>
      <c r="BB88" s="43">
        <f t="shared" si="113"/>
        <v>0</v>
      </c>
      <c r="BC88" s="43">
        <f t="shared" si="114"/>
        <v>0</v>
      </c>
      <c r="BD88" s="3">
        <f t="shared" si="169"/>
        <v>1</v>
      </c>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c r="KF88"/>
      <c r="KG88"/>
      <c r="KH88"/>
      <c r="KI88"/>
      <c r="KJ88"/>
      <c r="KK88"/>
      <c r="KL88"/>
      <c r="KM88"/>
      <c r="KN88"/>
      <c r="KO88"/>
      <c r="KP88"/>
      <c r="KQ88"/>
      <c r="KR88"/>
      <c r="KS88"/>
      <c r="KT88"/>
      <c r="KU88"/>
      <c r="KV88"/>
      <c r="KW88"/>
      <c r="KX88"/>
      <c r="KY88"/>
      <c r="KZ88"/>
      <c r="LA88"/>
      <c r="LB88"/>
      <c r="LC88"/>
      <c r="LD88"/>
      <c r="LE88"/>
      <c r="LF88"/>
      <c r="LG88"/>
      <c r="LH88"/>
      <c r="LI88"/>
      <c r="LJ88"/>
      <c r="LK88"/>
      <c r="LL88"/>
      <c r="LM88"/>
      <c r="LN88"/>
      <c r="LO88"/>
      <c r="LP88"/>
      <c r="LQ88"/>
      <c r="LR88"/>
      <c r="LS88"/>
      <c r="LT88"/>
      <c r="LU88"/>
      <c r="LV88"/>
      <c r="LW88"/>
      <c r="LX88"/>
      <c r="LY88"/>
      <c r="LZ88"/>
      <c r="MA88"/>
      <c r="MB88"/>
      <c r="MC88"/>
      <c r="MD88"/>
      <c r="ME88"/>
      <c r="MF88"/>
      <c r="MG88"/>
      <c r="MH88"/>
      <c r="MI88"/>
      <c r="MJ88"/>
      <c r="MK88"/>
      <c r="ML88"/>
      <c r="MM88"/>
      <c r="MN88"/>
      <c r="MO88"/>
      <c r="MP88"/>
      <c r="MQ88"/>
      <c r="MR88"/>
      <c r="MS88"/>
      <c r="MT88"/>
      <c r="MU88"/>
      <c r="MV88"/>
      <c r="MW88"/>
      <c r="MX88"/>
      <c r="MY88"/>
      <c r="MZ88"/>
      <c r="NA88"/>
      <c r="NB88"/>
      <c r="NC88"/>
      <c r="ND88"/>
      <c r="NE88"/>
      <c r="NF88"/>
      <c r="NG88"/>
      <c r="NH88"/>
      <c r="NI88"/>
      <c r="NJ88"/>
      <c r="NK88"/>
      <c r="NL88"/>
      <c r="NM88"/>
      <c r="NN88"/>
      <c r="NO88"/>
      <c r="NP88"/>
      <c r="NQ88"/>
      <c r="NR88"/>
      <c r="NS88"/>
      <c r="NT88"/>
      <c r="NU88"/>
      <c r="NV88"/>
      <c r="NW88"/>
      <c r="NX88"/>
      <c r="NY88"/>
      <c r="NZ88"/>
      <c r="OA88"/>
      <c r="OB88"/>
      <c r="OC88"/>
      <c r="OD88"/>
      <c r="OE88"/>
      <c r="OF88"/>
      <c r="OG88"/>
      <c r="OH88"/>
      <c r="OI88"/>
      <c r="OJ88"/>
      <c r="OK88"/>
      <c r="OL88"/>
      <c r="OM88"/>
      <c r="ON88"/>
      <c r="OO88"/>
      <c r="OP88"/>
      <c r="OQ88"/>
      <c r="OR88"/>
      <c r="OS88"/>
      <c r="OT88"/>
      <c r="OU88"/>
      <c r="OV88"/>
      <c r="OW88"/>
      <c r="OX88"/>
      <c r="OY88"/>
      <c r="OZ88"/>
      <c r="PA88"/>
      <c r="PB88"/>
      <c r="PC88"/>
      <c r="PD88"/>
      <c r="PE88"/>
      <c r="PF88"/>
      <c r="PG88"/>
      <c r="PH88"/>
      <c r="PI88"/>
      <c r="PJ88"/>
      <c r="PK88"/>
      <c r="PL88"/>
      <c r="PM88"/>
      <c r="PN88"/>
      <c r="PO88"/>
      <c r="PP88"/>
      <c r="PQ88"/>
      <c r="PR88"/>
      <c r="PS88"/>
      <c r="PT88"/>
      <c r="PU88"/>
      <c r="PV88"/>
      <c r="PW88"/>
      <c r="PX88"/>
      <c r="PY88"/>
      <c r="PZ88"/>
      <c r="QA88"/>
      <c r="QB88"/>
      <c r="QC88"/>
      <c r="QD88"/>
      <c r="QE88"/>
      <c r="QF88"/>
      <c r="QG88"/>
      <c r="QH88"/>
      <c r="QI88"/>
      <c r="QJ88"/>
      <c r="QK88"/>
      <c r="QL88"/>
      <c r="QM88"/>
      <c r="QN88"/>
      <c r="QO88"/>
      <c r="QP88"/>
      <c r="QQ88"/>
      <c r="QR88"/>
      <c r="QS88"/>
      <c r="QT88"/>
      <c r="QU88"/>
      <c r="QV88"/>
      <c r="QW88"/>
      <c r="QX88"/>
      <c r="QY88"/>
      <c r="QZ88"/>
      <c r="RA88"/>
      <c r="RB88"/>
      <c r="RC88"/>
      <c r="RD88"/>
      <c r="RE88"/>
      <c r="RF88"/>
      <c r="RG88"/>
      <c r="RH88"/>
      <c r="RI88"/>
      <c r="RJ88"/>
      <c r="RK88"/>
      <c r="RL88"/>
      <c r="RM88"/>
      <c r="RN88"/>
      <c r="RO88"/>
      <c r="RP88"/>
      <c r="RQ88"/>
      <c r="RR88"/>
      <c r="RS88"/>
      <c r="RT88"/>
      <c r="RU88"/>
      <c r="RV88"/>
      <c r="RW88"/>
      <c r="RX88"/>
      <c r="RY88"/>
      <c r="RZ88"/>
      <c r="SA88"/>
      <c r="SB88"/>
      <c r="SC88"/>
      <c r="SD88"/>
      <c r="SE88"/>
      <c r="SF88"/>
      <c r="SG88"/>
      <c r="SH88"/>
      <c r="SI88"/>
      <c r="SJ88"/>
      <c r="SK88"/>
      <c r="SL88"/>
      <c r="SM88"/>
      <c r="SN88"/>
      <c r="SO88"/>
      <c r="SP88"/>
      <c r="SQ88"/>
      <c r="SR88"/>
      <c r="SS88"/>
      <c r="ST88"/>
      <c r="SU88"/>
      <c r="SV88"/>
      <c r="SW88"/>
      <c r="SX88"/>
      <c r="SY88"/>
      <c r="SZ88"/>
      <c r="TA88"/>
      <c r="TB88"/>
      <c r="TC88"/>
      <c r="TD88"/>
      <c r="TE88"/>
      <c r="TF88"/>
      <c r="TG88"/>
      <c r="TH88"/>
      <c r="TI88"/>
      <c r="TJ88"/>
      <c r="TK88"/>
      <c r="TL88"/>
      <c r="TM88"/>
      <c r="TN88"/>
      <c r="TO88"/>
      <c r="TP88"/>
      <c r="TQ88"/>
      <c r="TR88"/>
      <c r="TS88"/>
      <c r="TT88"/>
      <c r="TU88"/>
      <c r="TV88"/>
      <c r="TW88"/>
      <c r="TX88"/>
      <c r="TY88"/>
      <c r="TZ88"/>
      <c r="UA88"/>
      <c r="UB88"/>
      <c r="UC88"/>
      <c r="UD88"/>
      <c r="UE88"/>
      <c r="UF88"/>
      <c r="UG88"/>
      <c r="UH88"/>
      <c r="UI88"/>
      <c r="UJ88"/>
      <c r="UK88"/>
      <c r="UL88"/>
      <c r="UM88"/>
      <c r="UN88"/>
      <c r="UO88"/>
      <c r="UP88"/>
      <c r="UQ88"/>
      <c r="UR88"/>
      <c r="US88"/>
      <c r="UT88"/>
      <c r="UU88"/>
      <c r="UV88"/>
      <c r="UW88"/>
      <c r="UX88"/>
      <c r="UY88"/>
      <c r="UZ88"/>
      <c r="VA88"/>
      <c r="VB88"/>
      <c r="VC88"/>
      <c r="VD88"/>
      <c r="VE88"/>
      <c r="VF88"/>
      <c r="VG88"/>
      <c r="VH88"/>
      <c r="VI88"/>
      <c r="VJ88"/>
      <c r="VK88"/>
      <c r="VL88"/>
      <c r="VM88"/>
      <c r="VN88"/>
      <c r="VO88"/>
      <c r="VP88"/>
      <c r="VQ88"/>
      <c r="VR88"/>
      <c r="VS88"/>
      <c r="VT88"/>
      <c r="VU88"/>
      <c r="VV88"/>
      <c r="VW88"/>
      <c r="VX88"/>
      <c r="VY88"/>
      <c r="VZ88"/>
      <c r="WA88"/>
      <c r="WB88"/>
      <c r="WC88"/>
      <c r="WD88"/>
      <c r="WE88"/>
      <c r="WF88"/>
      <c r="WG88"/>
      <c r="WH88"/>
      <c r="WI88"/>
      <c r="WJ88"/>
      <c r="WK88"/>
      <c r="WL88"/>
      <c r="WM88"/>
      <c r="WN88"/>
      <c r="WO88"/>
      <c r="WP88"/>
      <c r="WQ88"/>
      <c r="WR88"/>
      <c r="WS88"/>
      <c r="WT88"/>
      <c r="WU88"/>
      <c r="WV88"/>
      <c r="WW88"/>
      <c r="WX88"/>
      <c r="WY88"/>
      <c r="WZ88"/>
      <c r="XA88"/>
      <c r="XB88"/>
      <c r="XC88"/>
      <c r="XD88"/>
      <c r="XE88"/>
      <c r="XF88"/>
      <c r="XG88"/>
      <c r="XH88"/>
      <c r="XI88"/>
      <c r="XJ88"/>
      <c r="XK88"/>
      <c r="XL88"/>
      <c r="XM88"/>
      <c r="XN88"/>
      <c r="XO88"/>
      <c r="XP88"/>
      <c r="XQ88"/>
      <c r="XR88"/>
      <c r="XS88"/>
      <c r="XT88"/>
      <c r="XU88"/>
      <c r="XV88"/>
      <c r="XW88"/>
      <c r="XX88"/>
      <c r="XY88"/>
      <c r="XZ88"/>
      <c r="YA88"/>
      <c r="YB88"/>
      <c r="YC88"/>
      <c r="YD88"/>
      <c r="YE88"/>
      <c r="YF88"/>
      <c r="YG88"/>
      <c r="YH88"/>
      <c r="YI88"/>
      <c r="YJ88"/>
      <c r="YK88"/>
      <c r="YL88"/>
      <c r="YM88"/>
      <c r="YN88"/>
      <c r="YO88"/>
      <c r="YP88"/>
      <c r="YQ88"/>
      <c r="YR88"/>
      <c r="YS88"/>
      <c r="YT88"/>
      <c r="YU88"/>
      <c r="YV88"/>
      <c r="YW88"/>
      <c r="YX88"/>
      <c r="YY88"/>
      <c r="YZ88"/>
      <c r="ZA88"/>
      <c r="ZB88"/>
      <c r="ZC88"/>
      <c r="ZD88"/>
      <c r="ZE88"/>
      <c r="ZF88"/>
      <c r="ZG88"/>
      <c r="ZH88"/>
      <c r="ZI88"/>
      <c r="ZJ88"/>
      <c r="ZK88"/>
      <c r="ZL88"/>
      <c r="ZM88"/>
      <c r="ZN88"/>
      <c r="ZO88"/>
      <c r="ZP88"/>
      <c r="ZQ88"/>
      <c r="ZR88"/>
      <c r="ZS88"/>
      <c r="ZT88"/>
      <c r="ZU88"/>
      <c r="ZV88"/>
      <c r="ZW88"/>
      <c r="ZX88"/>
      <c r="ZY88"/>
      <c r="ZZ88"/>
      <c r="AAA88"/>
      <c r="AAB88"/>
      <c r="AAC88"/>
      <c r="AAD88"/>
      <c r="AAE88"/>
      <c r="AAF88"/>
      <c r="AAG88"/>
      <c r="AAH88"/>
      <c r="AAI88"/>
      <c r="AAJ88"/>
      <c r="AAK88"/>
      <c r="AAL88"/>
      <c r="AAM88"/>
      <c r="AAN88"/>
      <c r="AAO88"/>
      <c r="AAP88"/>
      <c r="AAQ88"/>
      <c r="AAR88"/>
      <c r="AAS88"/>
      <c r="AAT88"/>
      <c r="AAU88"/>
      <c r="AAV88"/>
      <c r="AAW88"/>
      <c r="AAX88"/>
      <c r="AAY88"/>
      <c r="AAZ88"/>
      <c r="ABA88"/>
      <c r="ABB88"/>
      <c r="ABC88"/>
      <c r="ABD88"/>
      <c r="ABE88"/>
      <c r="ABF88"/>
      <c r="ABG88"/>
      <c r="ABH88"/>
      <c r="ABI88"/>
      <c r="ABJ88"/>
      <c r="ABK88"/>
      <c r="ABL88"/>
      <c r="ABM88"/>
      <c r="ABN88"/>
      <c r="ABO88"/>
      <c r="ABP88"/>
      <c r="ABQ88"/>
      <c r="ABR88"/>
      <c r="ABS88"/>
      <c r="ABT88"/>
      <c r="ABU88"/>
      <c r="ABV88"/>
      <c r="ABW88"/>
      <c r="ABX88"/>
      <c r="ABY88"/>
      <c r="ABZ88"/>
      <c r="ACA88"/>
      <c r="ACB88"/>
      <c r="ACC88"/>
      <c r="ACD88"/>
      <c r="ACE88"/>
      <c r="ACF88"/>
      <c r="ACG88"/>
      <c r="ACH88"/>
      <c r="ACI88"/>
      <c r="ACJ88"/>
      <c r="ACK88"/>
      <c r="ACL88"/>
      <c r="ACM88"/>
      <c r="ACN88"/>
      <c r="ACO88"/>
      <c r="ACP88"/>
      <c r="ACQ88"/>
      <c r="ACR88"/>
      <c r="ACS88"/>
      <c r="ACT88"/>
      <c r="ACU88"/>
      <c r="ACV88"/>
      <c r="ACW88"/>
      <c r="ACX88"/>
      <c r="ACY88"/>
      <c r="ACZ88"/>
      <c r="ADA88"/>
      <c r="ADB88"/>
      <c r="ADC88"/>
      <c r="ADD88"/>
      <c r="ADE88"/>
      <c r="ADF88"/>
      <c r="ADG88"/>
      <c r="ADH88"/>
      <c r="ADI88"/>
      <c r="ADJ88"/>
      <c r="ADK88"/>
      <c r="ADL88"/>
      <c r="ADM88"/>
      <c r="ADN88"/>
      <c r="ADO88"/>
      <c r="ADP88"/>
      <c r="ADQ88"/>
      <c r="ADR88"/>
      <c r="ADS88"/>
      <c r="ADT88"/>
      <c r="ADU88"/>
      <c r="ADV88"/>
      <c r="ADW88"/>
      <c r="ADX88"/>
      <c r="ADY88"/>
      <c r="ADZ88"/>
      <c r="AEA88"/>
      <c r="AEB88"/>
      <c r="AEC88"/>
      <c r="AED88"/>
      <c r="AEE88"/>
      <c r="AEF88"/>
      <c r="AEG88"/>
      <c r="AEH88"/>
      <c r="AEI88"/>
      <c r="AEJ88"/>
      <c r="AEK88"/>
      <c r="AEL88"/>
      <c r="AEM88"/>
      <c r="AEN88"/>
      <c r="AEO88"/>
      <c r="AEP88"/>
      <c r="AEQ88"/>
      <c r="AER88"/>
      <c r="AES88"/>
      <c r="AET88"/>
      <c r="AEU88"/>
      <c r="AEV88"/>
      <c r="AEW88"/>
      <c r="AEX88"/>
      <c r="AEY88"/>
      <c r="AEZ88"/>
      <c r="AFA88"/>
      <c r="AFB88"/>
      <c r="AFC88"/>
      <c r="AFD88"/>
      <c r="AFE88"/>
      <c r="AFF88"/>
      <c r="AFG88"/>
      <c r="AFH88"/>
      <c r="AFI88"/>
      <c r="AFJ88"/>
      <c r="AFK88"/>
      <c r="AFL88"/>
      <c r="AFM88"/>
      <c r="AFN88"/>
      <c r="AFO88"/>
      <c r="AFP88"/>
      <c r="AFQ88"/>
      <c r="AFR88"/>
      <c r="AFS88"/>
      <c r="AFT88"/>
      <c r="AFU88"/>
      <c r="AFV88"/>
      <c r="AFW88"/>
      <c r="AFX88"/>
      <c r="AFY88"/>
      <c r="AFZ88"/>
      <c r="AGA88"/>
      <c r="AGB88"/>
      <c r="AGC88"/>
      <c r="AGD88"/>
      <c r="AGE88"/>
      <c r="AGF88"/>
      <c r="AGG88"/>
      <c r="AGH88"/>
      <c r="AGI88"/>
      <c r="AGJ88"/>
      <c r="AGK88"/>
      <c r="AGL88"/>
      <c r="AGM88"/>
      <c r="AGN88"/>
      <c r="AGO88"/>
      <c r="AGP88"/>
      <c r="AGQ88"/>
      <c r="AGR88"/>
      <c r="AGS88"/>
      <c r="AGT88"/>
      <c r="AGU88"/>
      <c r="AGV88"/>
      <c r="AGW88"/>
      <c r="AGX88"/>
      <c r="AGY88"/>
      <c r="AGZ88"/>
      <c r="AHA88"/>
      <c r="AHB88"/>
      <c r="AHC88"/>
      <c r="AHD88"/>
      <c r="AHE88"/>
      <c r="AHF88"/>
      <c r="AHG88"/>
      <c r="AHH88"/>
      <c r="AHI88"/>
      <c r="AHJ88"/>
      <c r="AHK88"/>
      <c r="AHL88"/>
      <c r="AHM88"/>
      <c r="AHN88"/>
      <c r="AHO88"/>
      <c r="AHP88"/>
      <c r="AHQ88"/>
      <c r="AHR88"/>
      <c r="AHS88"/>
      <c r="AHT88"/>
      <c r="AHU88"/>
      <c r="AHV88"/>
      <c r="AHW88"/>
      <c r="AHX88"/>
      <c r="AHY88"/>
      <c r="AHZ88"/>
      <c r="AIA88"/>
      <c r="AIB88"/>
      <c r="AIC88"/>
      <c r="AID88"/>
      <c r="AIE88"/>
      <c r="AIF88"/>
      <c r="AIG88"/>
      <c r="AIH88"/>
      <c r="AII88"/>
      <c r="AIJ88"/>
      <c r="AIK88"/>
      <c r="AIL88"/>
      <c r="AIM88"/>
      <c r="AIN88"/>
      <c r="AIO88"/>
      <c r="AIP88"/>
      <c r="AIQ88"/>
      <c r="AIR88"/>
      <c r="AIS88"/>
      <c r="AIT88"/>
      <c r="AIU88"/>
      <c r="AIV88"/>
      <c r="AIW88"/>
      <c r="AIX88"/>
      <c r="AIY88"/>
      <c r="AIZ88"/>
      <c r="AJA88"/>
      <c r="AJB88"/>
      <c r="AJC88"/>
      <c r="AJD88"/>
      <c r="AJE88"/>
      <c r="AJF88"/>
      <c r="AJG88"/>
      <c r="AJH88"/>
      <c r="AJI88"/>
      <c r="AJJ88"/>
      <c r="AJK88"/>
      <c r="AJL88"/>
      <c r="AJM88"/>
      <c r="AJN88"/>
      <c r="AJO88"/>
      <c r="AJP88"/>
      <c r="AJQ88"/>
      <c r="AJR88"/>
      <c r="AJS88"/>
      <c r="AJT88"/>
      <c r="AJU88"/>
      <c r="AJV88"/>
      <c r="AJW88"/>
      <c r="AJX88"/>
      <c r="AJY88"/>
      <c r="AJZ88"/>
      <c r="AKA88"/>
      <c r="AKB88"/>
      <c r="AKC88"/>
      <c r="AKD88"/>
      <c r="AKE88"/>
      <c r="AKF88"/>
      <c r="AKG88"/>
      <c r="AKH88"/>
      <c r="AKI88"/>
      <c r="AKJ88"/>
      <c r="AKK88"/>
      <c r="AKL88"/>
      <c r="AKM88"/>
      <c r="AKN88"/>
      <c r="AKO88"/>
      <c r="AKP88"/>
      <c r="AKQ88"/>
      <c r="AKR88"/>
      <c r="AKS88"/>
      <c r="AKT88"/>
      <c r="AKU88"/>
      <c r="AKV88"/>
      <c r="AKW88"/>
      <c r="AKX88"/>
      <c r="AKY88"/>
      <c r="AKZ88"/>
      <c r="ALA88"/>
      <c r="ALB88"/>
      <c r="ALC88"/>
      <c r="ALD88"/>
      <c r="ALE88"/>
      <c r="ALF88"/>
      <c r="ALG88"/>
      <c r="ALH88"/>
      <c r="ALI88"/>
      <c r="ALJ88"/>
      <c r="ALK88"/>
      <c r="ALL88"/>
      <c r="ALM88"/>
      <c r="ALN88"/>
      <c r="ALO88"/>
      <c r="ALP88"/>
      <c r="ALQ88"/>
      <c r="ALR88"/>
      <c r="ALS88"/>
      <c r="ALT88"/>
      <c r="ALU88"/>
      <c r="ALV88"/>
      <c r="ALW88"/>
      <c r="ALX88"/>
      <c r="ALY88"/>
      <c r="ALZ88"/>
      <c r="AMA88"/>
      <c r="AMB88"/>
      <c r="AMC88"/>
      <c r="AMD88"/>
      <c r="AME88"/>
      <c r="AMF88"/>
      <c r="AMG88"/>
      <c r="AMH88"/>
      <c r="AMI88"/>
      <c r="AMJ88"/>
      <c r="AMK88"/>
    </row>
    <row r="89" spans="1:1025" ht="84" customHeight="1" x14ac:dyDescent="0.25">
      <c r="A89" s="125">
        <f t="shared" si="143"/>
        <v>77</v>
      </c>
      <c r="B89" s="98">
        <f>+B83+1</f>
        <v>5</v>
      </c>
      <c r="C89" s="119" t="s">
        <v>9</v>
      </c>
      <c r="D89" s="132" t="s">
        <v>21</v>
      </c>
      <c r="E89" s="117" t="s">
        <v>93</v>
      </c>
      <c r="F89" s="117" t="s">
        <v>94</v>
      </c>
      <c r="G89" s="132" t="s">
        <v>168</v>
      </c>
      <c r="H89" s="120" t="s">
        <v>14</v>
      </c>
      <c r="I89" s="114" t="s">
        <v>95</v>
      </c>
      <c r="J89" s="115" t="str">
        <f t="shared" si="78"/>
        <v>Elaborar el informe de seguimiento a los derechos de autor conforme a directivas presidenciales 001 de 1999 y 12 de 20070</v>
      </c>
      <c r="K89" s="115" t="str">
        <f t="shared" si="79"/>
        <v>Elaborar el informe de seguimiento a los derechos de autor conforme a directivas presidenciales 001 de 1999 y 12 de 20070</v>
      </c>
      <c r="L89" s="115" t="str">
        <f t="shared" si="80"/>
        <v>Elaborar el informe de seguimiento a los derechos de autor conforme a directivas presidenciales 001 de 1999 y 12 de 20071</v>
      </c>
      <c r="M89" s="115" t="str">
        <f t="shared" si="81"/>
        <v>Elaborar el informe de seguimiento a los derechos de autor conforme a directivas presidenciales 001 de 1999 y 12 de 20070</v>
      </c>
      <c r="N89" s="115" t="str">
        <f t="shared" si="82"/>
        <v>Elaborar el informe de seguimiento a los derechos de autor conforme a directivas presidenciales 001 de 1999 y 12 de 20070</v>
      </c>
      <c r="O89" s="115" t="str">
        <f t="shared" si="83"/>
        <v>Elaborar el informe de seguimiento a los derechos de autor conforme a directivas presidenciales 001 de 1999 y 12 de 20070</v>
      </c>
      <c r="P89" s="115" t="str">
        <f t="shared" si="84"/>
        <v>Elaborar el informe de seguimiento a los derechos de autor conforme a directivas presidenciales 001 de 1999 y 12 de 20070</v>
      </c>
      <c r="Q89" s="115" t="str">
        <f t="shared" si="85"/>
        <v>Elaborar el informe de seguimiento a los derechos de autor conforme a directivas presidenciales 001 de 1999 y 12 de 20070</v>
      </c>
      <c r="R89" s="115" t="str">
        <f t="shared" si="86"/>
        <v>Elaborar el informe de seguimiento a los derechos de autor conforme a directivas presidenciales 001 de 1999 y 12 de 20070</v>
      </c>
      <c r="S89" s="115" t="str">
        <f t="shared" si="87"/>
        <v>Elaborar el informe de seguimiento a los derechos de autor conforme a directivas presidenciales 001 de 1999 y 12 de 20070</v>
      </c>
      <c r="T89" s="115" t="str">
        <f t="shared" si="88"/>
        <v>Elaborar el informe de seguimiento a los derechos de autor conforme a directivas presidenciales 001 de 1999 y 12 de 20070</v>
      </c>
      <c r="U89" s="127" t="str">
        <f t="shared" si="89"/>
        <v>Elaborar el informe de seguimiento a los derechos de autor conforme a directivas presidenciales 001 de 1999 y 12 de 20070</v>
      </c>
      <c r="V89" s="128">
        <v>1</v>
      </c>
      <c r="W89" s="128">
        <v>1</v>
      </c>
      <c r="X89" s="100" t="s">
        <v>267</v>
      </c>
      <c r="Y89" s="119" t="s">
        <v>325</v>
      </c>
      <c r="Z89" s="186">
        <v>43539</v>
      </c>
      <c r="AA89" s="187">
        <v>43539</v>
      </c>
      <c r="AB89" s="133" t="s">
        <v>371</v>
      </c>
      <c r="AC89" s="130">
        <f t="shared" si="90"/>
        <v>1</v>
      </c>
      <c r="AE89" s="43">
        <f t="shared" si="91"/>
        <v>0</v>
      </c>
      <c r="AF89" s="43">
        <f t="shared" si="92"/>
        <v>0</v>
      </c>
      <c r="AG89" s="43">
        <f t="shared" si="93"/>
        <v>1</v>
      </c>
      <c r="AH89" s="43">
        <f t="shared" si="94"/>
        <v>0</v>
      </c>
      <c r="AI89" s="43">
        <f t="shared" si="95"/>
        <v>0</v>
      </c>
      <c r="AJ89" s="43">
        <f t="shared" si="96"/>
        <v>0</v>
      </c>
      <c r="AK89" s="43">
        <f t="shared" si="97"/>
        <v>0</v>
      </c>
      <c r="AL89" s="43">
        <f t="shared" si="98"/>
        <v>0</v>
      </c>
      <c r="AM89" s="43">
        <f t="shared" si="99"/>
        <v>0</v>
      </c>
      <c r="AN89" s="43">
        <f t="shared" si="100"/>
        <v>0</v>
      </c>
      <c r="AO89" s="43">
        <f t="shared" si="101"/>
        <v>0</v>
      </c>
      <c r="AP89" s="43">
        <f t="shared" si="102"/>
        <v>0</v>
      </c>
      <c r="AR89" s="43">
        <f t="shared" si="103"/>
        <v>0</v>
      </c>
      <c r="AS89" s="43">
        <f t="shared" si="104"/>
        <v>0</v>
      </c>
      <c r="AT89" s="43">
        <f t="shared" si="105"/>
        <v>1</v>
      </c>
      <c r="AU89" s="43">
        <f t="shared" si="106"/>
        <v>0</v>
      </c>
      <c r="AV89" s="43">
        <f t="shared" si="107"/>
        <v>0</v>
      </c>
      <c r="AW89" s="43">
        <f t="shared" si="108"/>
        <v>0</v>
      </c>
      <c r="AX89" s="43">
        <f t="shared" si="109"/>
        <v>0</v>
      </c>
      <c r="AY89" s="43">
        <f t="shared" si="110"/>
        <v>0</v>
      </c>
      <c r="AZ89" s="43">
        <f t="shared" si="111"/>
        <v>0</v>
      </c>
      <c r="BA89" s="43">
        <f t="shared" si="112"/>
        <v>0</v>
      </c>
      <c r="BB89" s="43">
        <f t="shared" si="113"/>
        <v>0</v>
      </c>
      <c r="BC89" s="43">
        <f t="shared" si="114"/>
        <v>0</v>
      </c>
      <c r="BD89" s="3">
        <f t="shared" si="115"/>
        <v>1</v>
      </c>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c r="JF89"/>
      <c r="JG89"/>
      <c r="JH89"/>
      <c r="JI89"/>
      <c r="JJ89"/>
      <c r="JK89"/>
      <c r="JL89"/>
      <c r="JM89"/>
      <c r="JN89"/>
      <c r="JO89"/>
      <c r="JP89"/>
      <c r="JQ89"/>
      <c r="JR89"/>
      <c r="JS89"/>
      <c r="JT89"/>
      <c r="JU89"/>
      <c r="JV89"/>
      <c r="JW89"/>
      <c r="JX89"/>
      <c r="JY89"/>
      <c r="JZ89"/>
      <c r="KA89"/>
      <c r="KB89"/>
      <c r="KC89"/>
      <c r="KD89"/>
      <c r="KE89"/>
      <c r="KF89"/>
      <c r="KG89"/>
      <c r="KH89"/>
      <c r="KI89"/>
      <c r="KJ89"/>
      <c r="KK89"/>
      <c r="KL89"/>
      <c r="KM89"/>
      <c r="KN89"/>
      <c r="KO89"/>
      <c r="KP89"/>
      <c r="KQ89"/>
      <c r="KR89"/>
      <c r="KS89"/>
      <c r="KT89"/>
      <c r="KU89"/>
      <c r="KV89"/>
      <c r="KW89"/>
      <c r="KX89"/>
      <c r="KY89"/>
      <c r="KZ89"/>
      <c r="LA89"/>
      <c r="LB89"/>
      <c r="LC89"/>
      <c r="LD89"/>
      <c r="LE89"/>
      <c r="LF89"/>
      <c r="LG89"/>
      <c r="LH89"/>
      <c r="LI89"/>
      <c r="LJ89"/>
      <c r="LK89"/>
      <c r="LL89"/>
      <c r="LM89"/>
      <c r="LN89"/>
      <c r="LO89"/>
      <c r="LP89"/>
      <c r="LQ89"/>
      <c r="LR89"/>
      <c r="LS89"/>
      <c r="LT89"/>
      <c r="LU89"/>
      <c r="LV89"/>
      <c r="LW89"/>
      <c r="LX89"/>
      <c r="LY89"/>
      <c r="LZ89"/>
      <c r="MA89"/>
      <c r="MB89"/>
      <c r="MC89"/>
      <c r="MD89"/>
      <c r="ME89"/>
      <c r="MF89"/>
      <c r="MG89"/>
      <c r="MH89"/>
      <c r="MI89"/>
      <c r="MJ89"/>
      <c r="MK89"/>
      <c r="ML89"/>
      <c r="MM89"/>
      <c r="MN89"/>
      <c r="MO89"/>
      <c r="MP89"/>
      <c r="MQ89"/>
      <c r="MR89"/>
      <c r="MS89"/>
      <c r="MT89"/>
      <c r="MU89"/>
      <c r="MV89"/>
      <c r="MW89"/>
      <c r="MX89"/>
      <c r="MY89"/>
      <c r="MZ89"/>
      <c r="NA89"/>
      <c r="NB89"/>
      <c r="NC89"/>
      <c r="ND89"/>
      <c r="NE89"/>
      <c r="NF89"/>
      <c r="NG89"/>
      <c r="NH89"/>
      <c r="NI89"/>
      <c r="NJ89"/>
      <c r="NK89"/>
      <c r="NL89"/>
      <c r="NM89"/>
      <c r="NN89"/>
      <c r="NO89"/>
      <c r="NP89"/>
      <c r="NQ89"/>
      <c r="NR89"/>
      <c r="NS89"/>
      <c r="NT89"/>
      <c r="NU89"/>
      <c r="NV89"/>
      <c r="NW89"/>
      <c r="NX89"/>
      <c r="NY89"/>
      <c r="NZ89"/>
      <c r="OA89"/>
      <c r="OB89"/>
      <c r="OC89"/>
      <c r="OD89"/>
      <c r="OE89"/>
      <c r="OF89"/>
      <c r="OG89"/>
      <c r="OH89"/>
      <c r="OI89"/>
      <c r="OJ89"/>
      <c r="OK89"/>
      <c r="OL89"/>
      <c r="OM89"/>
      <c r="ON89"/>
      <c r="OO89"/>
      <c r="OP89"/>
      <c r="OQ89"/>
      <c r="OR89"/>
      <c r="OS89"/>
      <c r="OT89"/>
      <c r="OU89"/>
      <c r="OV89"/>
      <c r="OW89"/>
      <c r="OX89"/>
      <c r="OY89"/>
      <c r="OZ89"/>
      <c r="PA89"/>
      <c r="PB89"/>
      <c r="PC89"/>
      <c r="PD89"/>
      <c r="PE89"/>
      <c r="PF89"/>
      <c r="PG89"/>
      <c r="PH89"/>
      <c r="PI89"/>
      <c r="PJ89"/>
      <c r="PK89"/>
      <c r="PL89"/>
      <c r="PM89"/>
      <c r="PN89"/>
      <c r="PO89"/>
      <c r="PP89"/>
      <c r="PQ89"/>
      <c r="PR89"/>
      <c r="PS89"/>
      <c r="PT89"/>
      <c r="PU89"/>
      <c r="PV89"/>
      <c r="PW89"/>
      <c r="PX89"/>
      <c r="PY89"/>
      <c r="PZ89"/>
      <c r="QA89"/>
      <c r="QB89"/>
      <c r="QC89"/>
      <c r="QD89"/>
      <c r="QE89"/>
      <c r="QF89"/>
      <c r="QG89"/>
      <c r="QH89"/>
      <c r="QI89"/>
      <c r="QJ89"/>
      <c r="QK89"/>
      <c r="QL89"/>
      <c r="QM89"/>
      <c r="QN89"/>
      <c r="QO89"/>
      <c r="QP89"/>
      <c r="QQ89"/>
      <c r="QR89"/>
      <c r="QS89"/>
      <c r="QT89"/>
      <c r="QU89"/>
      <c r="QV89"/>
      <c r="QW89"/>
      <c r="QX89"/>
      <c r="QY89"/>
      <c r="QZ89"/>
      <c r="RA89"/>
      <c r="RB89"/>
      <c r="RC89"/>
      <c r="RD89"/>
      <c r="RE89"/>
      <c r="RF89"/>
      <c r="RG89"/>
      <c r="RH89"/>
      <c r="RI89"/>
      <c r="RJ89"/>
      <c r="RK89"/>
      <c r="RL89"/>
      <c r="RM89"/>
      <c r="RN89"/>
      <c r="RO89"/>
      <c r="RP89"/>
      <c r="RQ89"/>
      <c r="RR89"/>
      <c r="RS89"/>
      <c r="RT89"/>
      <c r="RU89"/>
      <c r="RV89"/>
      <c r="RW89"/>
      <c r="RX89"/>
      <c r="RY89"/>
      <c r="RZ89"/>
      <c r="SA89"/>
      <c r="SB89"/>
      <c r="SC89"/>
      <c r="SD89"/>
      <c r="SE89"/>
      <c r="SF89"/>
      <c r="SG89"/>
      <c r="SH89"/>
      <c r="SI89"/>
      <c r="SJ89"/>
      <c r="SK89"/>
      <c r="SL89"/>
      <c r="SM89"/>
      <c r="SN89"/>
      <c r="SO89"/>
      <c r="SP89"/>
      <c r="SQ89"/>
      <c r="SR89"/>
      <c r="SS89"/>
      <c r="ST89"/>
      <c r="SU89"/>
      <c r="SV89"/>
      <c r="SW89"/>
      <c r="SX89"/>
      <c r="SY89"/>
      <c r="SZ89"/>
      <c r="TA89"/>
      <c r="TB89"/>
      <c r="TC89"/>
      <c r="TD89"/>
      <c r="TE89"/>
      <c r="TF89"/>
      <c r="TG89"/>
      <c r="TH89"/>
      <c r="TI89"/>
      <c r="TJ89"/>
      <c r="TK89"/>
      <c r="TL89"/>
      <c r="TM89"/>
      <c r="TN89"/>
      <c r="TO89"/>
      <c r="TP89"/>
      <c r="TQ89"/>
      <c r="TR89"/>
      <c r="TS89"/>
      <c r="TT89"/>
      <c r="TU89"/>
      <c r="TV89"/>
      <c r="TW89"/>
      <c r="TX89"/>
      <c r="TY89"/>
      <c r="TZ89"/>
      <c r="UA89"/>
      <c r="UB89"/>
      <c r="UC89"/>
      <c r="UD89"/>
      <c r="UE89"/>
      <c r="UF89"/>
      <c r="UG89"/>
      <c r="UH89"/>
      <c r="UI89"/>
      <c r="UJ89"/>
      <c r="UK89"/>
      <c r="UL89"/>
      <c r="UM89"/>
      <c r="UN89"/>
      <c r="UO89"/>
      <c r="UP89"/>
      <c r="UQ89"/>
      <c r="UR89"/>
      <c r="US89"/>
      <c r="UT89"/>
      <c r="UU89"/>
      <c r="UV89"/>
      <c r="UW89"/>
      <c r="UX89"/>
      <c r="UY89"/>
      <c r="UZ89"/>
      <c r="VA89"/>
      <c r="VB89"/>
      <c r="VC89"/>
      <c r="VD89"/>
      <c r="VE89"/>
      <c r="VF89"/>
      <c r="VG89"/>
      <c r="VH89"/>
      <c r="VI89"/>
      <c r="VJ89"/>
      <c r="VK89"/>
      <c r="VL89"/>
      <c r="VM89"/>
      <c r="VN89"/>
      <c r="VO89"/>
      <c r="VP89"/>
      <c r="VQ89"/>
      <c r="VR89"/>
      <c r="VS89"/>
      <c r="VT89"/>
      <c r="VU89"/>
      <c r="VV89"/>
      <c r="VW89"/>
      <c r="VX89"/>
      <c r="VY89"/>
      <c r="VZ89"/>
      <c r="WA89"/>
      <c r="WB89"/>
      <c r="WC89"/>
      <c r="WD89"/>
      <c r="WE89"/>
      <c r="WF89"/>
      <c r="WG89"/>
      <c r="WH89"/>
      <c r="WI89"/>
      <c r="WJ89"/>
      <c r="WK89"/>
      <c r="WL89"/>
      <c r="WM89"/>
      <c r="WN89"/>
      <c r="WO89"/>
      <c r="WP89"/>
      <c r="WQ89"/>
      <c r="WR89"/>
      <c r="WS89"/>
      <c r="WT89"/>
      <c r="WU89"/>
      <c r="WV89"/>
      <c r="WW89"/>
      <c r="WX89"/>
      <c r="WY89"/>
      <c r="WZ89"/>
      <c r="XA89"/>
      <c r="XB89"/>
      <c r="XC89"/>
      <c r="XD89"/>
      <c r="XE89"/>
      <c r="XF89"/>
      <c r="XG89"/>
      <c r="XH89"/>
      <c r="XI89"/>
      <c r="XJ89"/>
      <c r="XK89"/>
      <c r="XL89"/>
      <c r="XM89"/>
      <c r="XN89"/>
      <c r="XO89"/>
      <c r="XP89"/>
      <c r="XQ89"/>
      <c r="XR89"/>
      <c r="XS89"/>
      <c r="XT89"/>
      <c r="XU89"/>
      <c r="XV89"/>
      <c r="XW89"/>
      <c r="XX89"/>
      <c r="XY89"/>
      <c r="XZ89"/>
      <c r="YA89"/>
      <c r="YB89"/>
      <c r="YC89"/>
      <c r="YD89"/>
      <c r="YE89"/>
      <c r="YF89"/>
      <c r="YG89"/>
      <c r="YH89"/>
      <c r="YI89"/>
      <c r="YJ89"/>
      <c r="YK89"/>
      <c r="YL89"/>
      <c r="YM89"/>
      <c r="YN89"/>
      <c r="YO89"/>
      <c r="YP89"/>
      <c r="YQ89"/>
      <c r="YR89"/>
      <c r="YS89"/>
      <c r="YT89"/>
      <c r="YU89"/>
      <c r="YV89"/>
      <c r="YW89"/>
      <c r="YX89"/>
      <c r="YY89"/>
      <c r="YZ89"/>
      <c r="ZA89"/>
      <c r="ZB89"/>
      <c r="ZC89"/>
      <c r="ZD89"/>
      <c r="ZE89"/>
      <c r="ZF89"/>
      <c r="ZG89"/>
      <c r="ZH89"/>
      <c r="ZI89"/>
      <c r="ZJ89"/>
      <c r="ZK89"/>
      <c r="ZL89"/>
      <c r="ZM89"/>
      <c r="ZN89"/>
      <c r="ZO89"/>
      <c r="ZP89"/>
      <c r="ZQ89"/>
      <c r="ZR89"/>
      <c r="ZS89"/>
      <c r="ZT89"/>
      <c r="ZU89"/>
      <c r="ZV89"/>
      <c r="ZW89"/>
      <c r="ZX89"/>
      <c r="ZY89"/>
      <c r="ZZ89"/>
      <c r="AAA89"/>
      <c r="AAB89"/>
      <c r="AAC89"/>
      <c r="AAD89"/>
      <c r="AAE89"/>
      <c r="AAF89"/>
      <c r="AAG89"/>
      <c r="AAH89"/>
      <c r="AAI89"/>
      <c r="AAJ89"/>
      <c r="AAK89"/>
      <c r="AAL89"/>
      <c r="AAM89"/>
      <c r="AAN89"/>
      <c r="AAO89"/>
      <c r="AAP89"/>
      <c r="AAQ89"/>
      <c r="AAR89"/>
      <c r="AAS89"/>
      <c r="AAT89"/>
      <c r="AAU89"/>
      <c r="AAV89"/>
      <c r="AAW89"/>
      <c r="AAX89"/>
      <c r="AAY89"/>
      <c r="AAZ89"/>
      <c r="ABA89"/>
      <c r="ABB89"/>
      <c r="ABC89"/>
      <c r="ABD89"/>
      <c r="ABE89"/>
      <c r="ABF89"/>
      <c r="ABG89"/>
      <c r="ABH89"/>
      <c r="ABI89"/>
      <c r="ABJ89"/>
      <c r="ABK89"/>
      <c r="ABL89"/>
      <c r="ABM89"/>
      <c r="ABN89"/>
      <c r="ABO89"/>
      <c r="ABP89"/>
      <c r="ABQ89"/>
      <c r="ABR89"/>
      <c r="ABS89"/>
      <c r="ABT89"/>
      <c r="ABU89"/>
      <c r="ABV89"/>
      <c r="ABW89"/>
      <c r="ABX89"/>
      <c r="ABY89"/>
      <c r="ABZ89"/>
      <c r="ACA89"/>
      <c r="ACB89"/>
      <c r="ACC89"/>
      <c r="ACD89"/>
      <c r="ACE89"/>
      <c r="ACF89"/>
      <c r="ACG89"/>
      <c r="ACH89"/>
      <c r="ACI89"/>
      <c r="ACJ89"/>
      <c r="ACK89"/>
      <c r="ACL89"/>
      <c r="ACM89"/>
      <c r="ACN89"/>
      <c r="ACO89"/>
      <c r="ACP89"/>
      <c r="ACQ89"/>
      <c r="ACR89"/>
      <c r="ACS89"/>
      <c r="ACT89"/>
      <c r="ACU89"/>
      <c r="ACV89"/>
      <c r="ACW89"/>
      <c r="ACX89"/>
      <c r="ACY89"/>
      <c r="ACZ89"/>
      <c r="ADA89"/>
      <c r="ADB89"/>
      <c r="ADC89"/>
      <c r="ADD89"/>
      <c r="ADE89"/>
      <c r="ADF89"/>
      <c r="ADG89"/>
      <c r="ADH89"/>
      <c r="ADI89"/>
      <c r="ADJ89"/>
      <c r="ADK89"/>
      <c r="ADL89"/>
      <c r="ADM89"/>
      <c r="ADN89"/>
      <c r="ADO89"/>
      <c r="ADP89"/>
      <c r="ADQ89"/>
      <c r="ADR89"/>
      <c r="ADS89"/>
      <c r="ADT89"/>
      <c r="ADU89"/>
      <c r="ADV89"/>
      <c r="ADW89"/>
      <c r="ADX89"/>
      <c r="ADY89"/>
      <c r="ADZ89"/>
      <c r="AEA89"/>
      <c r="AEB89"/>
      <c r="AEC89"/>
      <c r="AED89"/>
      <c r="AEE89"/>
      <c r="AEF89"/>
      <c r="AEG89"/>
      <c r="AEH89"/>
      <c r="AEI89"/>
      <c r="AEJ89"/>
      <c r="AEK89"/>
      <c r="AEL89"/>
      <c r="AEM89"/>
      <c r="AEN89"/>
      <c r="AEO89"/>
      <c r="AEP89"/>
      <c r="AEQ89"/>
      <c r="AER89"/>
      <c r="AES89"/>
      <c r="AET89"/>
      <c r="AEU89"/>
      <c r="AEV89"/>
      <c r="AEW89"/>
      <c r="AEX89"/>
      <c r="AEY89"/>
      <c r="AEZ89"/>
      <c r="AFA89"/>
      <c r="AFB89"/>
      <c r="AFC89"/>
      <c r="AFD89"/>
      <c r="AFE89"/>
      <c r="AFF89"/>
      <c r="AFG89"/>
      <c r="AFH89"/>
      <c r="AFI89"/>
      <c r="AFJ89"/>
      <c r="AFK89"/>
      <c r="AFL89"/>
      <c r="AFM89"/>
      <c r="AFN89"/>
      <c r="AFO89"/>
      <c r="AFP89"/>
      <c r="AFQ89"/>
      <c r="AFR89"/>
      <c r="AFS89"/>
      <c r="AFT89"/>
      <c r="AFU89"/>
      <c r="AFV89"/>
      <c r="AFW89"/>
      <c r="AFX89"/>
      <c r="AFY89"/>
      <c r="AFZ89"/>
      <c r="AGA89"/>
      <c r="AGB89"/>
      <c r="AGC89"/>
      <c r="AGD89"/>
      <c r="AGE89"/>
      <c r="AGF89"/>
      <c r="AGG89"/>
      <c r="AGH89"/>
      <c r="AGI89"/>
      <c r="AGJ89"/>
      <c r="AGK89"/>
      <c r="AGL89"/>
      <c r="AGM89"/>
      <c r="AGN89"/>
      <c r="AGO89"/>
      <c r="AGP89"/>
      <c r="AGQ89"/>
      <c r="AGR89"/>
      <c r="AGS89"/>
      <c r="AGT89"/>
      <c r="AGU89"/>
      <c r="AGV89"/>
      <c r="AGW89"/>
      <c r="AGX89"/>
      <c r="AGY89"/>
      <c r="AGZ89"/>
      <c r="AHA89"/>
      <c r="AHB89"/>
      <c r="AHC89"/>
      <c r="AHD89"/>
      <c r="AHE89"/>
      <c r="AHF89"/>
      <c r="AHG89"/>
      <c r="AHH89"/>
      <c r="AHI89"/>
      <c r="AHJ89"/>
      <c r="AHK89"/>
      <c r="AHL89"/>
      <c r="AHM89"/>
      <c r="AHN89"/>
      <c r="AHO89"/>
      <c r="AHP89"/>
      <c r="AHQ89"/>
      <c r="AHR89"/>
      <c r="AHS89"/>
      <c r="AHT89"/>
      <c r="AHU89"/>
      <c r="AHV89"/>
      <c r="AHW89"/>
      <c r="AHX89"/>
      <c r="AHY89"/>
      <c r="AHZ89"/>
      <c r="AIA89"/>
      <c r="AIB89"/>
      <c r="AIC89"/>
      <c r="AID89"/>
      <c r="AIE89"/>
      <c r="AIF89"/>
      <c r="AIG89"/>
      <c r="AIH89"/>
      <c r="AII89"/>
      <c r="AIJ89"/>
      <c r="AIK89"/>
      <c r="AIL89"/>
      <c r="AIM89"/>
      <c r="AIN89"/>
      <c r="AIO89"/>
      <c r="AIP89"/>
      <c r="AIQ89"/>
      <c r="AIR89"/>
      <c r="AIS89"/>
      <c r="AIT89"/>
      <c r="AIU89"/>
      <c r="AIV89"/>
      <c r="AIW89"/>
      <c r="AIX89"/>
      <c r="AIY89"/>
      <c r="AIZ89"/>
      <c r="AJA89"/>
      <c r="AJB89"/>
      <c r="AJC89"/>
      <c r="AJD89"/>
      <c r="AJE89"/>
      <c r="AJF89"/>
      <c r="AJG89"/>
      <c r="AJH89"/>
      <c r="AJI89"/>
      <c r="AJJ89"/>
      <c r="AJK89"/>
      <c r="AJL89"/>
      <c r="AJM89"/>
      <c r="AJN89"/>
      <c r="AJO89"/>
      <c r="AJP89"/>
      <c r="AJQ89"/>
      <c r="AJR89"/>
      <c r="AJS89"/>
      <c r="AJT89"/>
      <c r="AJU89"/>
      <c r="AJV89"/>
      <c r="AJW89"/>
      <c r="AJX89"/>
      <c r="AJY89"/>
      <c r="AJZ89"/>
      <c r="AKA89"/>
      <c r="AKB89"/>
      <c r="AKC89"/>
      <c r="AKD89"/>
      <c r="AKE89"/>
      <c r="AKF89"/>
      <c r="AKG89"/>
      <c r="AKH89"/>
      <c r="AKI89"/>
      <c r="AKJ89"/>
      <c r="AKK89"/>
      <c r="AKL89"/>
      <c r="AKM89"/>
      <c r="AKN89"/>
      <c r="AKO89"/>
      <c r="AKP89"/>
      <c r="AKQ89"/>
      <c r="AKR89"/>
      <c r="AKS89"/>
      <c r="AKT89"/>
      <c r="AKU89"/>
      <c r="AKV89"/>
      <c r="AKW89"/>
      <c r="AKX89"/>
      <c r="AKY89"/>
      <c r="AKZ89"/>
      <c r="ALA89"/>
      <c r="ALB89"/>
      <c r="ALC89"/>
      <c r="ALD89"/>
      <c r="ALE89"/>
      <c r="ALF89"/>
      <c r="ALG89"/>
      <c r="ALH89"/>
      <c r="ALI89"/>
      <c r="ALJ89"/>
      <c r="ALK89"/>
      <c r="ALL89"/>
      <c r="ALM89"/>
      <c r="ALN89"/>
      <c r="ALO89"/>
      <c r="ALP89"/>
      <c r="ALQ89"/>
      <c r="ALR89"/>
      <c r="ALS89"/>
      <c r="ALT89"/>
      <c r="ALU89"/>
      <c r="ALV89"/>
      <c r="ALW89"/>
      <c r="ALX89"/>
      <c r="ALY89"/>
      <c r="ALZ89"/>
      <c r="AMA89"/>
      <c r="AMB89"/>
      <c r="AMC89"/>
      <c r="AMD89"/>
      <c r="AME89"/>
      <c r="AMF89"/>
      <c r="AMG89"/>
      <c r="AMH89"/>
      <c r="AMI89"/>
      <c r="AMJ89"/>
      <c r="AMK89"/>
    </row>
    <row r="90" spans="1:1025" ht="81" customHeight="1" x14ac:dyDescent="0.25">
      <c r="A90" s="97">
        <f t="shared" si="143"/>
        <v>78</v>
      </c>
      <c r="B90" s="98">
        <f t="shared" si="116"/>
        <v>6</v>
      </c>
      <c r="C90" s="117" t="s">
        <v>9</v>
      </c>
      <c r="D90" s="106" t="s">
        <v>125</v>
      </c>
      <c r="E90" s="117" t="s">
        <v>138</v>
      </c>
      <c r="F90" s="106" t="s">
        <v>139</v>
      </c>
      <c r="G90" s="106" t="s">
        <v>140</v>
      </c>
      <c r="H90" s="107" t="s">
        <v>14</v>
      </c>
      <c r="I90" s="118" t="s">
        <v>141</v>
      </c>
      <c r="J90" s="115" t="str">
        <f t="shared" si="78"/>
        <v>Elaborar el informe de seguimiento al cumplimiento de las variables del Índice de Gobierno Abierto -IGA-0</v>
      </c>
      <c r="K90" s="115" t="str">
        <f t="shared" si="79"/>
        <v>Elaborar el informe de seguimiento al cumplimiento de las variables del Índice de Gobierno Abierto -IGA-0</v>
      </c>
      <c r="L90" s="115" t="str">
        <f t="shared" si="80"/>
        <v>Elaborar el informe de seguimiento al cumplimiento de las variables del Índice de Gobierno Abierto -IGA-0</v>
      </c>
      <c r="M90" s="115" t="str">
        <f t="shared" si="81"/>
        <v>Elaborar el informe de seguimiento al cumplimiento de las variables del Índice de Gobierno Abierto -IGA-1</v>
      </c>
      <c r="N90" s="115" t="str">
        <f t="shared" si="82"/>
        <v>Elaborar el informe de seguimiento al cumplimiento de las variables del Índice de Gobierno Abierto -IGA-0</v>
      </c>
      <c r="O90" s="115" t="str">
        <f t="shared" si="83"/>
        <v>Elaborar el informe de seguimiento al cumplimiento de las variables del Índice de Gobierno Abierto -IGA-0</v>
      </c>
      <c r="P90" s="115" t="str">
        <f t="shared" si="84"/>
        <v>Elaborar el informe de seguimiento al cumplimiento de las variables del Índice de Gobierno Abierto -IGA-0</v>
      </c>
      <c r="Q90" s="115" t="str">
        <f t="shared" si="85"/>
        <v>Elaborar el informe de seguimiento al cumplimiento de las variables del Índice de Gobierno Abierto -IGA-0</v>
      </c>
      <c r="R90" s="115" t="str">
        <f t="shared" si="86"/>
        <v>Elaborar el informe de seguimiento al cumplimiento de las variables del Índice de Gobierno Abierto -IGA-0</v>
      </c>
      <c r="S90" s="115" t="str">
        <f t="shared" si="87"/>
        <v>Elaborar el informe de seguimiento al cumplimiento de las variables del Índice de Gobierno Abierto -IGA-0</v>
      </c>
      <c r="T90" s="115" t="str">
        <f t="shared" si="88"/>
        <v>Elaborar el informe de seguimiento al cumplimiento de las variables del Índice de Gobierno Abierto -IGA-0</v>
      </c>
      <c r="U90" s="115" t="str">
        <f t="shared" si="89"/>
        <v>Elaborar el informe de seguimiento al cumplimiento de las variables del Índice de Gobierno Abierto -IGA-0</v>
      </c>
      <c r="V90" s="116">
        <v>1</v>
      </c>
      <c r="W90" s="116">
        <v>1</v>
      </c>
      <c r="X90" s="108" t="s">
        <v>267</v>
      </c>
      <c r="Y90" s="112" t="s">
        <v>325</v>
      </c>
      <c r="Z90" s="184">
        <v>43585</v>
      </c>
      <c r="AA90" s="185">
        <v>43560</v>
      </c>
      <c r="AB90" s="109" t="s">
        <v>399</v>
      </c>
      <c r="AC90" s="101">
        <f t="shared" si="90"/>
        <v>1</v>
      </c>
      <c r="AE90" s="43">
        <f t="shared" si="91"/>
        <v>0</v>
      </c>
      <c r="AF90" s="43">
        <f t="shared" si="92"/>
        <v>0</v>
      </c>
      <c r="AG90" s="43">
        <f t="shared" si="93"/>
        <v>0</v>
      </c>
      <c r="AH90" s="43">
        <f t="shared" si="94"/>
        <v>1</v>
      </c>
      <c r="AI90" s="43">
        <f t="shared" si="95"/>
        <v>0</v>
      </c>
      <c r="AJ90" s="43">
        <f t="shared" si="96"/>
        <v>0</v>
      </c>
      <c r="AK90" s="43">
        <f t="shared" si="97"/>
        <v>0</v>
      </c>
      <c r="AL90" s="43">
        <f t="shared" si="98"/>
        <v>0</v>
      </c>
      <c r="AM90" s="43">
        <f t="shared" si="99"/>
        <v>0</v>
      </c>
      <c r="AN90" s="43">
        <f t="shared" si="100"/>
        <v>0</v>
      </c>
      <c r="AO90" s="43">
        <f t="shared" si="101"/>
        <v>0</v>
      </c>
      <c r="AP90" s="43">
        <f t="shared" si="102"/>
        <v>0</v>
      </c>
      <c r="AR90" s="43">
        <f t="shared" si="103"/>
        <v>0</v>
      </c>
      <c r="AS90" s="43">
        <f t="shared" si="104"/>
        <v>0</v>
      </c>
      <c r="AT90" s="43">
        <f t="shared" si="105"/>
        <v>0</v>
      </c>
      <c r="AU90" s="43">
        <f t="shared" si="106"/>
        <v>1</v>
      </c>
      <c r="AV90" s="43">
        <f t="shared" si="107"/>
        <v>0</v>
      </c>
      <c r="AW90" s="43">
        <f t="shared" si="108"/>
        <v>0</v>
      </c>
      <c r="AX90" s="43">
        <f t="shared" si="109"/>
        <v>0</v>
      </c>
      <c r="AY90" s="43">
        <f t="shared" si="110"/>
        <v>0</v>
      </c>
      <c r="AZ90" s="43">
        <f t="shared" si="111"/>
        <v>0</v>
      </c>
      <c r="BA90" s="43">
        <f t="shared" si="112"/>
        <v>0</v>
      </c>
      <c r="BB90" s="43">
        <f t="shared" si="113"/>
        <v>0</v>
      </c>
      <c r="BC90" s="43">
        <f t="shared" si="114"/>
        <v>0</v>
      </c>
      <c r="BD90" s="3">
        <f t="shared" si="115"/>
        <v>1</v>
      </c>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c r="AIP90"/>
      <c r="AIQ90"/>
      <c r="AIR90"/>
      <c r="AIS90"/>
      <c r="AIT90"/>
      <c r="AIU90"/>
      <c r="AIV90"/>
      <c r="AIW90"/>
      <c r="AIX90"/>
      <c r="AIY90"/>
      <c r="AIZ90"/>
      <c r="AJA90"/>
      <c r="AJB90"/>
      <c r="AJC90"/>
      <c r="AJD90"/>
      <c r="AJE90"/>
      <c r="AJF90"/>
      <c r="AJG90"/>
      <c r="AJH90"/>
      <c r="AJI90"/>
      <c r="AJJ90"/>
      <c r="AJK90"/>
      <c r="AJL90"/>
      <c r="AJM90"/>
      <c r="AJN90"/>
      <c r="AJO90"/>
      <c r="AJP90"/>
      <c r="AJQ90"/>
      <c r="AJR90"/>
      <c r="AJS90"/>
      <c r="AJT90"/>
      <c r="AJU90"/>
      <c r="AJV90"/>
      <c r="AJW90"/>
      <c r="AJX90"/>
      <c r="AJY90"/>
      <c r="AJZ90"/>
      <c r="AKA90"/>
      <c r="AKB90"/>
      <c r="AKC90"/>
      <c r="AKD90"/>
      <c r="AKE90"/>
      <c r="AKF90"/>
      <c r="AKG90"/>
      <c r="AKH90"/>
      <c r="AKI90"/>
      <c r="AKJ90"/>
      <c r="AKK90"/>
      <c r="AKL90"/>
      <c r="AKM90"/>
      <c r="AKN90"/>
      <c r="AKO90"/>
      <c r="AKP90"/>
      <c r="AKQ90"/>
      <c r="AKR90"/>
      <c r="AKS90"/>
      <c r="AKT90"/>
      <c r="AKU90"/>
      <c r="AKV90"/>
      <c r="AKW90"/>
      <c r="AKX90"/>
      <c r="AKY90"/>
      <c r="AKZ90"/>
      <c r="ALA90"/>
      <c r="ALB90"/>
      <c r="ALC90"/>
      <c r="ALD90"/>
      <c r="ALE90"/>
      <c r="ALF90"/>
      <c r="ALG90"/>
      <c r="ALH90"/>
      <c r="ALI90"/>
      <c r="ALJ90"/>
      <c r="ALK90"/>
      <c r="ALL90"/>
      <c r="ALM90"/>
      <c r="ALN90"/>
      <c r="ALO90"/>
      <c r="ALP90"/>
      <c r="ALQ90"/>
      <c r="ALR90"/>
      <c r="ALS90"/>
      <c r="ALT90"/>
      <c r="ALU90"/>
      <c r="ALV90"/>
      <c r="ALW90"/>
      <c r="ALX90"/>
      <c r="ALY90"/>
      <c r="ALZ90"/>
      <c r="AMA90"/>
      <c r="AMB90"/>
      <c r="AMC90"/>
      <c r="AMD90"/>
      <c r="AME90"/>
      <c r="AMF90"/>
      <c r="AMG90"/>
      <c r="AMH90"/>
      <c r="AMI90"/>
      <c r="AMJ90"/>
      <c r="AMK90"/>
    </row>
    <row r="91" spans="1:1025" ht="87" customHeight="1" x14ac:dyDescent="0.25">
      <c r="A91" s="153">
        <f t="shared" si="143"/>
        <v>79</v>
      </c>
      <c r="B91" s="98">
        <f t="shared" si="116"/>
        <v>7</v>
      </c>
      <c r="C91" s="154" t="s">
        <v>9</v>
      </c>
      <c r="D91" s="193" t="s">
        <v>25</v>
      </c>
      <c r="E91" s="117" t="s">
        <v>90</v>
      </c>
      <c r="F91" s="117" t="s">
        <v>91</v>
      </c>
      <c r="G91" s="193" t="s">
        <v>184</v>
      </c>
      <c r="H91" s="155" t="s">
        <v>14</v>
      </c>
      <c r="I91" s="114" t="s">
        <v>92</v>
      </c>
      <c r="J91" s="115" t="str">
        <f t="shared" si="78"/>
        <v>Elaborar y enviar el informe (1) de control interno contable conforme a las directrices vigentes emitidas por al cgn0</v>
      </c>
      <c r="K91" s="115" t="str">
        <f t="shared" si="79"/>
        <v>Elaborar y enviar el informe (1) de control interno contable conforme a las directrices vigentes emitidas por al cgn1</v>
      </c>
      <c r="L91" s="115" t="str">
        <f t="shared" si="80"/>
        <v>Elaborar y enviar el informe (1) de control interno contable conforme a las directrices vigentes emitidas por al cgn0</v>
      </c>
      <c r="M91" s="115" t="str">
        <f t="shared" si="81"/>
        <v>Elaborar y enviar el informe (1) de control interno contable conforme a las directrices vigentes emitidas por al cgn0</v>
      </c>
      <c r="N91" s="115" t="str">
        <f t="shared" si="82"/>
        <v>Elaborar y enviar el informe (1) de control interno contable conforme a las directrices vigentes emitidas por al cgn0</v>
      </c>
      <c r="O91" s="115" t="str">
        <f t="shared" si="83"/>
        <v>Elaborar y enviar el informe (1) de control interno contable conforme a las directrices vigentes emitidas por al cgn0</v>
      </c>
      <c r="P91" s="115" t="str">
        <f t="shared" si="84"/>
        <v>Elaborar y enviar el informe (1) de control interno contable conforme a las directrices vigentes emitidas por al cgn0</v>
      </c>
      <c r="Q91" s="115" t="str">
        <f t="shared" si="85"/>
        <v>Elaborar y enviar el informe (1) de control interno contable conforme a las directrices vigentes emitidas por al cgn0</v>
      </c>
      <c r="R91" s="115" t="str">
        <f t="shared" si="86"/>
        <v>Elaborar y enviar el informe (1) de control interno contable conforme a las directrices vigentes emitidas por al cgn0</v>
      </c>
      <c r="S91" s="115" t="str">
        <f t="shared" si="87"/>
        <v>Elaborar y enviar el informe (1) de control interno contable conforme a las directrices vigentes emitidas por al cgn0</v>
      </c>
      <c r="T91" s="115" t="str">
        <f t="shared" si="88"/>
        <v>Elaborar y enviar el informe (1) de control interno contable conforme a las directrices vigentes emitidas por al cgn0</v>
      </c>
      <c r="U91" s="156" t="str">
        <f t="shared" si="89"/>
        <v>Elaborar y enviar el informe (1) de control interno contable conforme a las directrices vigentes emitidas por al cgn0</v>
      </c>
      <c r="V91" s="157">
        <v>1</v>
      </c>
      <c r="W91" s="157">
        <v>1</v>
      </c>
      <c r="X91" s="100" t="s">
        <v>267</v>
      </c>
      <c r="Y91" s="158" t="s">
        <v>329</v>
      </c>
      <c r="Z91" s="194">
        <v>43524</v>
      </c>
      <c r="AA91" s="195">
        <v>43524</v>
      </c>
      <c r="AB91" s="159" t="s">
        <v>379</v>
      </c>
      <c r="AC91" s="160">
        <f t="shared" si="90"/>
        <v>1</v>
      </c>
      <c r="AE91" s="43">
        <f t="shared" si="91"/>
        <v>0</v>
      </c>
      <c r="AF91" s="43">
        <f t="shared" si="92"/>
        <v>1</v>
      </c>
      <c r="AG91" s="43">
        <f t="shared" si="93"/>
        <v>0</v>
      </c>
      <c r="AH91" s="43">
        <f t="shared" si="94"/>
        <v>0</v>
      </c>
      <c r="AI91" s="43">
        <f t="shared" si="95"/>
        <v>0</v>
      </c>
      <c r="AJ91" s="43">
        <f t="shared" si="96"/>
        <v>0</v>
      </c>
      <c r="AK91" s="43">
        <f t="shared" si="97"/>
        <v>0</v>
      </c>
      <c r="AL91" s="43">
        <f t="shared" si="98"/>
        <v>0</v>
      </c>
      <c r="AM91" s="43">
        <f t="shared" si="99"/>
        <v>0</v>
      </c>
      <c r="AN91" s="43">
        <f t="shared" si="100"/>
        <v>0</v>
      </c>
      <c r="AO91" s="43">
        <f t="shared" si="101"/>
        <v>0</v>
      </c>
      <c r="AP91" s="43">
        <f t="shared" si="102"/>
        <v>0</v>
      </c>
      <c r="AR91" s="43">
        <f t="shared" si="103"/>
        <v>0</v>
      </c>
      <c r="AS91" s="43">
        <f t="shared" si="104"/>
        <v>1</v>
      </c>
      <c r="AT91" s="43">
        <f t="shared" si="105"/>
        <v>0</v>
      </c>
      <c r="AU91" s="43">
        <f t="shared" si="106"/>
        <v>0</v>
      </c>
      <c r="AV91" s="43">
        <f t="shared" si="107"/>
        <v>0</v>
      </c>
      <c r="AW91" s="43">
        <f t="shared" si="108"/>
        <v>0</v>
      </c>
      <c r="AX91" s="43">
        <f t="shared" si="109"/>
        <v>0</v>
      </c>
      <c r="AY91" s="43">
        <f t="shared" si="110"/>
        <v>0</v>
      </c>
      <c r="AZ91" s="43">
        <f t="shared" si="111"/>
        <v>0</v>
      </c>
      <c r="BA91" s="43">
        <f t="shared" si="112"/>
        <v>0</v>
      </c>
      <c r="BB91" s="43">
        <f t="shared" si="113"/>
        <v>0</v>
      </c>
      <c r="BC91" s="43">
        <f t="shared" si="114"/>
        <v>0</v>
      </c>
      <c r="BD91" s="3">
        <f t="shared" si="115"/>
        <v>1</v>
      </c>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c r="JF91"/>
      <c r="JG91"/>
      <c r="JH91"/>
      <c r="JI91"/>
      <c r="JJ91"/>
      <c r="JK91"/>
      <c r="JL91"/>
      <c r="JM91"/>
      <c r="JN91"/>
      <c r="JO91"/>
      <c r="JP91"/>
      <c r="JQ91"/>
      <c r="JR91"/>
      <c r="JS91"/>
      <c r="JT91"/>
      <c r="JU91"/>
      <c r="JV91"/>
      <c r="JW91"/>
      <c r="JX91"/>
      <c r="JY91"/>
      <c r="JZ91"/>
      <c r="KA91"/>
      <c r="KB91"/>
      <c r="KC91"/>
      <c r="KD91"/>
      <c r="KE91"/>
      <c r="KF91"/>
      <c r="KG91"/>
      <c r="KH91"/>
      <c r="KI91"/>
      <c r="KJ91"/>
      <c r="KK91"/>
      <c r="KL91"/>
      <c r="KM91"/>
      <c r="KN91"/>
      <c r="KO91"/>
      <c r="KP91"/>
      <c r="KQ91"/>
      <c r="KR91"/>
      <c r="KS91"/>
      <c r="KT91"/>
      <c r="KU91"/>
      <c r="KV91"/>
      <c r="KW91"/>
      <c r="KX91"/>
      <c r="KY91"/>
      <c r="KZ91"/>
      <c r="LA91"/>
      <c r="LB91"/>
      <c r="LC91"/>
      <c r="LD91"/>
      <c r="LE91"/>
      <c r="LF91"/>
      <c r="LG91"/>
      <c r="LH91"/>
      <c r="LI91"/>
      <c r="LJ91"/>
      <c r="LK91"/>
      <c r="LL91"/>
      <c r="LM91"/>
      <c r="LN91"/>
      <c r="LO91"/>
      <c r="LP91"/>
      <c r="LQ91"/>
      <c r="LR91"/>
      <c r="LS91"/>
      <c r="LT91"/>
      <c r="LU91"/>
      <c r="LV91"/>
      <c r="LW91"/>
      <c r="LX91"/>
      <c r="LY91"/>
      <c r="LZ91"/>
      <c r="MA91"/>
      <c r="MB91"/>
      <c r="MC91"/>
      <c r="MD91"/>
      <c r="ME91"/>
      <c r="MF91"/>
      <c r="MG91"/>
      <c r="MH91"/>
      <c r="MI91"/>
      <c r="MJ91"/>
      <c r="MK91"/>
      <c r="ML91"/>
      <c r="MM91"/>
      <c r="MN91"/>
      <c r="MO91"/>
      <c r="MP91"/>
      <c r="MQ91"/>
      <c r="MR91"/>
      <c r="MS91"/>
      <c r="MT91"/>
      <c r="MU91"/>
      <c r="MV91"/>
      <c r="MW91"/>
      <c r="MX91"/>
      <c r="MY91"/>
      <c r="MZ91"/>
      <c r="NA91"/>
      <c r="NB91"/>
      <c r="NC91"/>
      <c r="ND91"/>
      <c r="NE91"/>
      <c r="NF91"/>
      <c r="NG91"/>
      <c r="NH91"/>
      <c r="NI91"/>
      <c r="NJ91"/>
      <c r="NK91"/>
      <c r="NL91"/>
      <c r="NM91"/>
      <c r="NN91"/>
      <c r="NO91"/>
      <c r="NP91"/>
      <c r="NQ91"/>
      <c r="NR91"/>
      <c r="NS91"/>
      <c r="NT91"/>
      <c r="NU91"/>
      <c r="NV91"/>
      <c r="NW91"/>
      <c r="NX91"/>
      <c r="NY91"/>
      <c r="NZ91"/>
      <c r="OA91"/>
      <c r="OB91"/>
      <c r="OC91"/>
      <c r="OD91"/>
      <c r="OE91"/>
      <c r="OF91"/>
      <c r="OG91"/>
      <c r="OH91"/>
      <c r="OI91"/>
      <c r="OJ91"/>
      <c r="OK91"/>
      <c r="OL91"/>
      <c r="OM91"/>
      <c r="ON91"/>
      <c r="OO91"/>
      <c r="OP91"/>
      <c r="OQ91"/>
      <c r="OR91"/>
      <c r="OS91"/>
      <c r="OT91"/>
      <c r="OU91"/>
      <c r="OV91"/>
      <c r="OW91"/>
      <c r="OX91"/>
      <c r="OY91"/>
      <c r="OZ91"/>
      <c r="PA91"/>
      <c r="PB91"/>
      <c r="PC91"/>
      <c r="PD91"/>
      <c r="PE91"/>
      <c r="PF91"/>
      <c r="PG91"/>
      <c r="PH91"/>
      <c r="PI91"/>
      <c r="PJ91"/>
      <c r="PK91"/>
      <c r="PL91"/>
      <c r="PM91"/>
      <c r="PN91"/>
      <c r="PO91"/>
      <c r="PP91"/>
      <c r="PQ91"/>
      <c r="PR91"/>
      <c r="PS91"/>
      <c r="PT91"/>
      <c r="PU91"/>
      <c r="PV91"/>
      <c r="PW91"/>
      <c r="PX91"/>
      <c r="PY91"/>
      <c r="PZ91"/>
      <c r="QA91"/>
      <c r="QB91"/>
      <c r="QC91"/>
      <c r="QD91"/>
      <c r="QE91"/>
      <c r="QF91"/>
      <c r="QG91"/>
      <c r="QH91"/>
      <c r="QI91"/>
      <c r="QJ91"/>
      <c r="QK91"/>
      <c r="QL91"/>
      <c r="QM91"/>
      <c r="QN91"/>
      <c r="QO91"/>
      <c r="QP91"/>
      <c r="QQ91"/>
      <c r="QR91"/>
      <c r="QS91"/>
      <c r="QT91"/>
      <c r="QU91"/>
      <c r="QV91"/>
      <c r="QW91"/>
      <c r="QX91"/>
      <c r="QY91"/>
      <c r="QZ91"/>
      <c r="RA91"/>
      <c r="RB91"/>
      <c r="RC91"/>
      <c r="RD91"/>
      <c r="RE91"/>
      <c r="RF91"/>
      <c r="RG91"/>
      <c r="RH91"/>
      <c r="RI91"/>
      <c r="RJ91"/>
      <c r="RK91"/>
      <c r="RL91"/>
      <c r="RM91"/>
      <c r="RN91"/>
      <c r="RO91"/>
      <c r="RP91"/>
      <c r="RQ91"/>
      <c r="RR91"/>
      <c r="RS91"/>
      <c r="RT91"/>
      <c r="RU91"/>
      <c r="RV91"/>
      <c r="RW91"/>
      <c r="RX91"/>
      <c r="RY91"/>
      <c r="RZ91"/>
      <c r="SA91"/>
      <c r="SB91"/>
      <c r="SC91"/>
      <c r="SD91"/>
      <c r="SE91"/>
      <c r="SF91"/>
      <c r="SG91"/>
      <c r="SH91"/>
      <c r="SI91"/>
      <c r="SJ91"/>
      <c r="SK91"/>
      <c r="SL91"/>
      <c r="SM91"/>
      <c r="SN91"/>
      <c r="SO91"/>
      <c r="SP91"/>
      <c r="SQ91"/>
      <c r="SR91"/>
      <c r="SS91"/>
      <c r="ST91"/>
      <c r="SU91"/>
      <c r="SV91"/>
      <c r="SW91"/>
      <c r="SX91"/>
      <c r="SY91"/>
      <c r="SZ91"/>
      <c r="TA91"/>
      <c r="TB91"/>
      <c r="TC91"/>
      <c r="TD91"/>
      <c r="TE91"/>
      <c r="TF91"/>
      <c r="TG91"/>
      <c r="TH91"/>
      <c r="TI91"/>
      <c r="TJ91"/>
      <c r="TK91"/>
      <c r="TL91"/>
      <c r="TM91"/>
      <c r="TN91"/>
      <c r="TO91"/>
      <c r="TP91"/>
      <c r="TQ91"/>
      <c r="TR91"/>
      <c r="TS91"/>
      <c r="TT91"/>
      <c r="TU91"/>
      <c r="TV91"/>
      <c r="TW91"/>
      <c r="TX91"/>
      <c r="TY91"/>
      <c r="TZ91"/>
      <c r="UA91"/>
      <c r="UB91"/>
      <c r="UC91"/>
      <c r="UD91"/>
      <c r="UE91"/>
      <c r="UF91"/>
      <c r="UG91"/>
      <c r="UH91"/>
      <c r="UI91"/>
      <c r="UJ91"/>
      <c r="UK91"/>
      <c r="UL91"/>
      <c r="UM91"/>
      <c r="UN91"/>
      <c r="UO91"/>
      <c r="UP91"/>
      <c r="UQ91"/>
      <c r="UR91"/>
      <c r="US91"/>
      <c r="UT91"/>
      <c r="UU91"/>
      <c r="UV91"/>
      <c r="UW91"/>
      <c r="UX91"/>
      <c r="UY91"/>
      <c r="UZ91"/>
      <c r="VA91"/>
      <c r="VB91"/>
      <c r="VC91"/>
      <c r="VD91"/>
      <c r="VE91"/>
      <c r="VF91"/>
      <c r="VG91"/>
      <c r="VH91"/>
      <c r="VI91"/>
      <c r="VJ91"/>
      <c r="VK91"/>
      <c r="VL91"/>
      <c r="VM91"/>
      <c r="VN91"/>
      <c r="VO91"/>
      <c r="VP91"/>
      <c r="VQ91"/>
      <c r="VR91"/>
      <c r="VS91"/>
      <c r="VT91"/>
      <c r="VU91"/>
      <c r="VV91"/>
      <c r="VW91"/>
      <c r="VX91"/>
      <c r="VY91"/>
      <c r="VZ91"/>
      <c r="WA91"/>
      <c r="WB91"/>
      <c r="WC91"/>
      <c r="WD91"/>
      <c r="WE91"/>
      <c r="WF91"/>
      <c r="WG91"/>
      <c r="WH91"/>
      <c r="WI91"/>
      <c r="WJ91"/>
      <c r="WK91"/>
      <c r="WL91"/>
      <c r="WM91"/>
      <c r="WN91"/>
      <c r="WO91"/>
      <c r="WP91"/>
      <c r="WQ91"/>
      <c r="WR91"/>
      <c r="WS91"/>
      <c r="WT91"/>
      <c r="WU91"/>
      <c r="WV91"/>
      <c r="WW91"/>
      <c r="WX91"/>
      <c r="WY91"/>
      <c r="WZ91"/>
      <c r="XA91"/>
      <c r="XB91"/>
      <c r="XC91"/>
      <c r="XD91"/>
      <c r="XE91"/>
      <c r="XF91"/>
      <c r="XG91"/>
      <c r="XH91"/>
      <c r="XI91"/>
      <c r="XJ91"/>
      <c r="XK91"/>
      <c r="XL91"/>
      <c r="XM91"/>
      <c r="XN91"/>
      <c r="XO91"/>
      <c r="XP91"/>
      <c r="XQ91"/>
      <c r="XR91"/>
      <c r="XS91"/>
      <c r="XT91"/>
      <c r="XU91"/>
      <c r="XV91"/>
      <c r="XW91"/>
      <c r="XX91"/>
      <c r="XY91"/>
      <c r="XZ91"/>
      <c r="YA91"/>
      <c r="YB91"/>
      <c r="YC91"/>
      <c r="YD91"/>
      <c r="YE91"/>
      <c r="YF91"/>
      <c r="YG91"/>
      <c r="YH91"/>
      <c r="YI91"/>
      <c r="YJ91"/>
      <c r="YK91"/>
      <c r="YL91"/>
      <c r="YM91"/>
      <c r="YN91"/>
      <c r="YO91"/>
      <c r="YP91"/>
      <c r="YQ91"/>
      <c r="YR91"/>
      <c r="YS91"/>
      <c r="YT91"/>
      <c r="YU91"/>
      <c r="YV91"/>
      <c r="YW91"/>
      <c r="YX91"/>
      <c r="YY91"/>
      <c r="YZ91"/>
      <c r="ZA91"/>
      <c r="ZB91"/>
      <c r="ZC91"/>
      <c r="ZD91"/>
      <c r="ZE91"/>
      <c r="ZF91"/>
      <c r="ZG91"/>
      <c r="ZH91"/>
      <c r="ZI91"/>
      <c r="ZJ91"/>
      <c r="ZK91"/>
      <c r="ZL91"/>
      <c r="ZM91"/>
      <c r="ZN91"/>
      <c r="ZO91"/>
      <c r="ZP91"/>
      <c r="ZQ91"/>
      <c r="ZR91"/>
      <c r="ZS91"/>
      <c r="ZT91"/>
      <c r="ZU91"/>
      <c r="ZV91"/>
      <c r="ZW91"/>
      <c r="ZX91"/>
      <c r="ZY91"/>
      <c r="ZZ91"/>
      <c r="AAA91"/>
      <c r="AAB91"/>
      <c r="AAC91"/>
      <c r="AAD91"/>
      <c r="AAE91"/>
      <c r="AAF91"/>
      <c r="AAG91"/>
      <c r="AAH91"/>
      <c r="AAI91"/>
      <c r="AAJ91"/>
      <c r="AAK91"/>
      <c r="AAL91"/>
      <c r="AAM91"/>
      <c r="AAN91"/>
      <c r="AAO91"/>
      <c r="AAP91"/>
      <c r="AAQ91"/>
      <c r="AAR91"/>
      <c r="AAS91"/>
      <c r="AAT91"/>
      <c r="AAU91"/>
      <c r="AAV91"/>
      <c r="AAW91"/>
      <c r="AAX91"/>
      <c r="AAY91"/>
      <c r="AAZ91"/>
      <c r="ABA91"/>
      <c r="ABB91"/>
      <c r="ABC91"/>
      <c r="ABD91"/>
      <c r="ABE91"/>
      <c r="ABF91"/>
      <c r="ABG91"/>
      <c r="ABH91"/>
      <c r="ABI91"/>
      <c r="ABJ91"/>
      <c r="ABK91"/>
      <c r="ABL91"/>
      <c r="ABM91"/>
      <c r="ABN91"/>
      <c r="ABO91"/>
      <c r="ABP91"/>
      <c r="ABQ91"/>
      <c r="ABR91"/>
      <c r="ABS91"/>
      <c r="ABT91"/>
      <c r="ABU91"/>
      <c r="ABV91"/>
      <c r="ABW91"/>
      <c r="ABX91"/>
      <c r="ABY91"/>
      <c r="ABZ91"/>
      <c r="ACA91"/>
      <c r="ACB91"/>
      <c r="ACC91"/>
      <c r="ACD91"/>
      <c r="ACE91"/>
      <c r="ACF91"/>
      <c r="ACG91"/>
      <c r="ACH91"/>
      <c r="ACI91"/>
      <c r="ACJ91"/>
      <c r="ACK91"/>
      <c r="ACL91"/>
      <c r="ACM91"/>
      <c r="ACN91"/>
      <c r="ACO91"/>
      <c r="ACP91"/>
      <c r="ACQ91"/>
      <c r="ACR91"/>
      <c r="ACS91"/>
      <c r="ACT91"/>
      <c r="ACU91"/>
      <c r="ACV91"/>
      <c r="ACW91"/>
      <c r="ACX91"/>
      <c r="ACY91"/>
      <c r="ACZ91"/>
      <c r="ADA91"/>
      <c r="ADB91"/>
      <c r="ADC91"/>
      <c r="ADD91"/>
      <c r="ADE91"/>
      <c r="ADF91"/>
      <c r="ADG91"/>
      <c r="ADH91"/>
      <c r="ADI91"/>
      <c r="ADJ91"/>
      <c r="ADK91"/>
      <c r="ADL91"/>
      <c r="ADM91"/>
      <c r="ADN91"/>
      <c r="ADO91"/>
      <c r="ADP91"/>
      <c r="ADQ91"/>
      <c r="ADR91"/>
      <c r="ADS91"/>
      <c r="ADT91"/>
      <c r="ADU91"/>
      <c r="ADV91"/>
      <c r="ADW91"/>
      <c r="ADX91"/>
      <c r="ADY91"/>
      <c r="ADZ91"/>
      <c r="AEA91"/>
      <c r="AEB91"/>
      <c r="AEC91"/>
      <c r="AED91"/>
      <c r="AEE91"/>
      <c r="AEF91"/>
      <c r="AEG91"/>
      <c r="AEH91"/>
      <c r="AEI91"/>
      <c r="AEJ91"/>
      <c r="AEK91"/>
      <c r="AEL91"/>
      <c r="AEM91"/>
      <c r="AEN91"/>
      <c r="AEO91"/>
      <c r="AEP91"/>
      <c r="AEQ91"/>
      <c r="AER91"/>
      <c r="AES91"/>
      <c r="AET91"/>
      <c r="AEU91"/>
      <c r="AEV91"/>
      <c r="AEW91"/>
      <c r="AEX91"/>
      <c r="AEY91"/>
      <c r="AEZ91"/>
      <c r="AFA91"/>
      <c r="AFB91"/>
      <c r="AFC91"/>
      <c r="AFD91"/>
      <c r="AFE91"/>
      <c r="AFF91"/>
      <c r="AFG91"/>
      <c r="AFH91"/>
      <c r="AFI91"/>
      <c r="AFJ91"/>
      <c r="AFK91"/>
      <c r="AFL91"/>
      <c r="AFM91"/>
      <c r="AFN91"/>
      <c r="AFO91"/>
      <c r="AFP91"/>
      <c r="AFQ91"/>
      <c r="AFR91"/>
      <c r="AFS91"/>
      <c r="AFT91"/>
      <c r="AFU91"/>
      <c r="AFV91"/>
      <c r="AFW91"/>
      <c r="AFX91"/>
      <c r="AFY91"/>
      <c r="AFZ91"/>
      <c r="AGA91"/>
      <c r="AGB91"/>
      <c r="AGC91"/>
      <c r="AGD91"/>
      <c r="AGE91"/>
      <c r="AGF91"/>
      <c r="AGG91"/>
      <c r="AGH91"/>
      <c r="AGI91"/>
      <c r="AGJ91"/>
      <c r="AGK91"/>
      <c r="AGL91"/>
      <c r="AGM91"/>
      <c r="AGN91"/>
      <c r="AGO91"/>
      <c r="AGP91"/>
      <c r="AGQ91"/>
      <c r="AGR91"/>
      <c r="AGS91"/>
      <c r="AGT91"/>
      <c r="AGU91"/>
      <c r="AGV91"/>
      <c r="AGW91"/>
      <c r="AGX91"/>
      <c r="AGY91"/>
      <c r="AGZ91"/>
      <c r="AHA91"/>
      <c r="AHB91"/>
      <c r="AHC91"/>
      <c r="AHD91"/>
      <c r="AHE91"/>
      <c r="AHF91"/>
      <c r="AHG91"/>
      <c r="AHH91"/>
      <c r="AHI91"/>
      <c r="AHJ91"/>
      <c r="AHK91"/>
      <c r="AHL91"/>
      <c r="AHM91"/>
      <c r="AHN91"/>
      <c r="AHO91"/>
      <c r="AHP91"/>
      <c r="AHQ91"/>
      <c r="AHR91"/>
      <c r="AHS91"/>
      <c r="AHT91"/>
      <c r="AHU91"/>
      <c r="AHV91"/>
      <c r="AHW91"/>
      <c r="AHX91"/>
      <c r="AHY91"/>
      <c r="AHZ91"/>
      <c r="AIA91"/>
      <c r="AIB91"/>
      <c r="AIC91"/>
      <c r="AID91"/>
      <c r="AIE91"/>
      <c r="AIF91"/>
      <c r="AIG91"/>
      <c r="AIH91"/>
      <c r="AII91"/>
      <c r="AIJ91"/>
      <c r="AIK91"/>
      <c r="AIL91"/>
      <c r="AIM91"/>
      <c r="AIN91"/>
      <c r="AIO91"/>
      <c r="AIP91"/>
      <c r="AIQ91"/>
      <c r="AIR91"/>
      <c r="AIS91"/>
      <c r="AIT91"/>
      <c r="AIU91"/>
      <c r="AIV91"/>
      <c r="AIW91"/>
      <c r="AIX91"/>
      <c r="AIY91"/>
      <c r="AIZ91"/>
      <c r="AJA91"/>
      <c r="AJB91"/>
      <c r="AJC91"/>
      <c r="AJD91"/>
      <c r="AJE91"/>
      <c r="AJF91"/>
      <c r="AJG91"/>
      <c r="AJH91"/>
      <c r="AJI91"/>
      <c r="AJJ91"/>
      <c r="AJK91"/>
      <c r="AJL91"/>
      <c r="AJM91"/>
      <c r="AJN91"/>
      <c r="AJO91"/>
      <c r="AJP91"/>
      <c r="AJQ91"/>
      <c r="AJR91"/>
      <c r="AJS91"/>
      <c r="AJT91"/>
      <c r="AJU91"/>
      <c r="AJV91"/>
      <c r="AJW91"/>
      <c r="AJX91"/>
      <c r="AJY91"/>
      <c r="AJZ91"/>
      <c r="AKA91"/>
      <c r="AKB91"/>
      <c r="AKC91"/>
      <c r="AKD91"/>
      <c r="AKE91"/>
      <c r="AKF91"/>
      <c r="AKG91"/>
      <c r="AKH91"/>
      <c r="AKI91"/>
      <c r="AKJ91"/>
      <c r="AKK91"/>
      <c r="AKL91"/>
      <c r="AKM91"/>
      <c r="AKN91"/>
      <c r="AKO91"/>
      <c r="AKP91"/>
      <c r="AKQ91"/>
      <c r="AKR91"/>
      <c r="AKS91"/>
      <c r="AKT91"/>
      <c r="AKU91"/>
      <c r="AKV91"/>
      <c r="AKW91"/>
      <c r="AKX91"/>
      <c r="AKY91"/>
      <c r="AKZ91"/>
      <c r="ALA91"/>
      <c r="ALB91"/>
      <c r="ALC91"/>
      <c r="ALD91"/>
      <c r="ALE91"/>
      <c r="ALF91"/>
      <c r="ALG91"/>
      <c r="ALH91"/>
      <c r="ALI91"/>
      <c r="ALJ91"/>
      <c r="ALK91"/>
      <c r="ALL91"/>
      <c r="ALM91"/>
      <c r="ALN91"/>
      <c r="ALO91"/>
      <c r="ALP91"/>
      <c r="ALQ91"/>
      <c r="ALR91"/>
      <c r="ALS91"/>
      <c r="ALT91"/>
      <c r="ALU91"/>
      <c r="ALV91"/>
      <c r="ALW91"/>
      <c r="ALX91"/>
      <c r="ALY91"/>
      <c r="ALZ91"/>
      <c r="AMA91"/>
      <c r="AMB91"/>
      <c r="AMC91"/>
      <c r="AMD91"/>
      <c r="AME91"/>
      <c r="AMF91"/>
      <c r="AMG91"/>
      <c r="AMH91"/>
      <c r="AMI91"/>
      <c r="AMJ91"/>
      <c r="AMK91"/>
    </row>
    <row r="92" spans="1:1025" ht="147.75" customHeight="1" x14ac:dyDescent="0.25">
      <c r="A92" s="97">
        <f t="shared" si="143"/>
        <v>80</v>
      </c>
      <c r="B92" s="98"/>
      <c r="C92" s="112" t="s">
        <v>12</v>
      </c>
      <c r="D92" s="117" t="s">
        <v>26</v>
      </c>
      <c r="E92" s="117" t="s">
        <v>299</v>
      </c>
      <c r="F92" s="132" t="s">
        <v>158</v>
      </c>
      <c r="G92" s="117" t="s">
        <v>300</v>
      </c>
      <c r="H92" s="114" t="s">
        <v>11</v>
      </c>
      <c r="I92" s="114" t="s">
        <v>306</v>
      </c>
      <c r="J92" s="115" t="str">
        <f t="shared" si="78"/>
        <v>Ejecutar el 100% las auditorías internas que se programen0</v>
      </c>
      <c r="K92" s="115" t="str">
        <f t="shared" si="79"/>
        <v>Ejecutar el 100% las auditorías internas que se programen0</v>
      </c>
      <c r="L92" s="115" t="str">
        <f t="shared" si="80"/>
        <v>Ejecutar el 100% las auditorías internas que se programen0</v>
      </c>
      <c r="M92" s="115" t="str">
        <f t="shared" si="81"/>
        <v>Ejecutar el 100% las auditorías internas que se programen0</v>
      </c>
      <c r="N92" s="115" t="str">
        <f t="shared" si="82"/>
        <v>Ejecutar el 100% las auditorías internas que se programen1</v>
      </c>
      <c r="O92" s="115" t="str">
        <f t="shared" si="83"/>
        <v>Ejecutar el 100% las auditorías internas que se programen0</v>
      </c>
      <c r="P92" s="115" t="str">
        <f t="shared" si="84"/>
        <v>Ejecutar el 100% las auditorías internas que se programen0</v>
      </c>
      <c r="Q92" s="115" t="str">
        <f t="shared" si="85"/>
        <v>Ejecutar el 100% las auditorías internas que se programen0</v>
      </c>
      <c r="R92" s="115" t="str">
        <f t="shared" si="86"/>
        <v>Ejecutar el 100% las auditorías internas que se programen0</v>
      </c>
      <c r="S92" s="115" t="str">
        <f t="shared" si="87"/>
        <v>Ejecutar el 100% las auditorías internas que se programen0</v>
      </c>
      <c r="T92" s="115" t="str">
        <f t="shared" si="88"/>
        <v>Ejecutar el 100% las auditorías internas que se programen0</v>
      </c>
      <c r="U92" s="115" t="str">
        <f t="shared" si="89"/>
        <v>Ejecutar el 100% las auditorías internas que se programen0</v>
      </c>
      <c r="V92" s="116">
        <v>3</v>
      </c>
      <c r="W92" s="116">
        <v>3</v>
      </c>
      <c r="X92" s="110" t="s">
        <v>269</v>
      </c>
      <c r="Y92" s="112" t="s">
        <v>66</v>
      </c>
      <c r="Z92" s="184">
        <v>43616</v>
      </c>
      <c r="AA92" s="185">
        <v>43612</v>
      </c>
      <c r="AB92" s="30" t="s">
        <v>393</v>
      </c>
      <c r="AC92" s="101">
        <f t="shared" si="90"/>
        <v>1</v>
      </c>
      <c r="AE92" s="43">
        <f t="shared" si="91"/>
        <v>0</v>
      </c>
      <c r="AF92" s="43">
        <f t="shared" si="92"/>
        <v>0</v>
      </c>
      <c r="AG92" s="43">
        <f t="shared" si="93"/>
        <v>0</v>
      </c>
      <c r="AH92" s="43">
        <f t="shared" si="94"/>
        <v>0</v>
      </c>
      <c r="AI92" s="43">
        <f t="shared" si="95"/>
        <v>1</v>
      </c>
      <c r="AJ92" s="43">
        <f t="shared" si="96"/>
        <v>0</v>
      </c>
      <c r="AK92" s="43">
        <f t="shared" si="97"/>
        <v>0</v>
      </c>
      <c r="AL92" s="43">
        <f t="shared" si="98"/>
        <v>0</v>
      </c>
      <c r="AM92" s="43">
        <f t="shared" si="99"/>
        <v>0</v>
      </c>
      <c r="AN92" s="43">
        <f t="shared" si="100"/>
        <v>0</v>
      </c>
      <c r="AO92" s="43">
        <f t="shared" si="101"/>
        <v>0</v>
      </c>
      <c r="AP92" s="43">
        <f t="shared" si="102"/>
        <v>0</v>
      </c>
      <c r="AR92" s="43">
        <f t="shared" si="103"/>
        <v>0</v>
      </c>
      <c r="AS92" s="43">
        <f t="shared" si="104"/>
        <v>0</v>
      </c>
      <c r="AT92" s="43">
        <f t="shared" si="105"/>
        <v>0</v>
      </c>
      <c r="AU92" s="43">
        <f t="shared" si="106"/>
        <v>0</v>
      </c>
      <c r="AV92" s="43">
        <f t="shared" si="107"/>
        <v>1</v>
      </c>
      <c r="AW92" s="43">
        <f t="shared" si="108"/>
        <v>0</v>
      </c>
      <c r="AX92" s="43">
        <f t="shared" si="109"/>
        <v>0</v>
      </c>
      <c r="AY92" s="43">
        <f t="shared" si="110"/>
        <v>0</v>
      </c>
      <c r="AZ92" s="43">
        <f t="shared" si="111"/>
        <v>0</v>
      </c>
      <c r="BA92" s="43">
        <f t="shared" si="112"/>
        <v>0</v>
      </c>
      <c r="BB92" s="43">
        <f t="shared" si="113"/>
        <v>0</v>
      </c>
      <c r="BC92" s="43">
        <f t="shared" si="114"/>
        <v>0</v>
      </c>
      <c r="BD92" s="3">
        <f t="shared" si="115"/>
        <v>1</v>
      </c>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c r="JF92"/>
      <c r="JG92"/>
      <c r="JH92"/>
      <c r="JI92"/>
      <c r="JJ92"/>
      <c r="JK92"/>
      <c r="JL92"/>
      <c r="JM92"/>
      <c r="JN92"/>
      <c r="JO92"/>
      <c r="JP92"/>
      <c r="JQ92"/>
      <c r="JR92"/>
      <c r="JS92"/>
      <c r="JT92"/>
      <c r="JU92"/>
      <c r="JV92"/>
      <c r="JW92"/>
      <c r="JX92"/>
      <c r="JY92"/>
      <c r="JZ92"/>
      <c r="KA92"/>
      <c r="KB92"/>
      <c r="KC92"/>
      <c r="KD92"/>
      <c r="KE92"/>
      <c r="KF92"/>
      <c r="KG92"/>
      <c r="KH92"/>
      <c r="KI92"/>
      <c r="KJ92"/>
      <c r="KK92"/>
      <c r="KL92"/>
      <c r="KM92"/>
      <c r="KN92"/>
      <c r="KO92"/>
      <c r="KP92"/>
      <c r="KQ92"/>
      <c r="KR92"/>
      <c r="KS92"/>
      <c r="KT92"/>
      <c r="KU92"/>
      <c r="KV92"/>
      <c r="KW92"/>
      <c r="KX92"/>
      <c r="KY92"/>
      <c r="KZ92"/>
      <c r="LA92"/>
      <c r="LB92"/>
      <c r="LC92"/>
      <c r="LD92"/>
      <c r="LE92"/>
      <c r="LF92"/>
      <c r="LG92"/>
      <c r="LH92"/>
      <c r="LI92"/>
      <c r="LJ92"/>
      <c r="LK92"/>
      <c r="LL92"/>
      <c r="LM92"/>
      <c r="LN92"/>
      <c r="LO92"/>
      <c r="LP92"/>
      <c r="LQ92"/>
      <c r="LR92"/>
      <c r="LS92"/>
      <c r="LT92"/>
      <c r="LU92"/>
      <c r="LV92"/>
      <c r="LW92"/>
      <c r="LX92"/>
      <c r="LY92"/>
      <c r="LZ92"/>
      <c r="MA92"/>
      <c r="MB92"/>
      <c r="MC92"/>
      <c r="MD92"/>
      <c r="ME92"/>
      <c r="MF92"/>
      <c r="MG92"/>
      <c r="MH92"/>
      <c r="MI92"/>
      <c r="MJ92"/>
      <c r="MK92"/>
      <c r="ML92"/>
      <c r="MM92"/>
      <c r="MN92"/>
      <c r="MO92"/>
      <c r="MP92"/>
      <c r="MQ92"/>
      <c r="MR92"/>
      <c r="MS92"/>
      <c r="MT92"/>
      <c r="MU92"/>
      <c r="MV92"/>
      <c r="MW92"/>
      <c r="MX92"/>
      <c r="MY92"/>
      <c r="MZ92"/>
      <c r="NA92"/>
      <c r="NB92"/>
      <c r="NC92"/>
      <c r="ND92"/>
      <c r="NE92"/>
      <c r="NF92"/>
      <c r="NG92"/>
      <c r="NH92"/>
      <c r="NI92"/>
      <c r="NJ92"/>
      <c r="NK92"/>
      <c r="NL92"/>
      <c r="NM92"/>
      <c r="NN92"/>
      <c r="NO92"/>
      <c r="NP92"/>
      <c r="NQ92"/>
      <c r="NR92"/>
      <c r="NS92"/>
      <c r="NT92"/>
      <c r="NU92"/>
      <c r="NV92"/>
      <c r="NW92"/>
      <c r="NX92"/>
      <c r="NY92"/>
      <c r="NZ92"/>
      <c r="OA92"/>
      <c r="OB92"/>
      <c r="OC92"/>
      <c r="OD92"/>
      <c r="OE92"/>
      <c r="OF92"/>
      <c r="OG92"/>
      <c r="OH92"/>
      <c r="OI92"/>
      <c r="OJ92"/>
      <c r="OK92"/>
      <c r="OL92"/>
      <c r="OM92"/>
      <c r="ON92"/>
      <c r="OO92"/>
      <c r="OP92"/>
      <c r="OQ92"/>
      <c r="OR92"/>
      <c r="OS92"/>
      <c r="OT92"/>
      <c r="OU92"/>
      <c r="OV92"/>
      <c r="OW92"/>
      <c r="OX92"/>
      <c r="OY92"/>
      <c r="OZ92"/>
      <c r="PA92"/>
      <c r="PB92"/>
      <c r="PC92"/>
      <c r="PD92"/>
      <c r="PE92"/>
      <c r="PF92"/>
      <c r="PG92"/>
      <c r="PH92"/>
      <c r="PI92"/>
      <c r="PJ92"/>
      <c r="PK92"/>
      <c r="PL92"/>
      <c r="PM92"/>
      <c r="PN92"/>
      <c r="PO92"/>
      <c r="PP92"/>
      <c r="PQ92"/>
      <c r="PR92"/>
      <c r="PS92"/>
      <c r="PT92"/>
      <c r="PU92"/>
      <c r="PV92"/>
      <c r="PW92"/>
      <c r="PX92"/>
      <c r="PY92"/>
      <c r="PZ92"/>
      <c r="QA92"/>
      <c r="QB92"/>
      <c r="QC92"/>
      <c r="QD92"/>
      <c r="QE92"/>
      <c r="QF92"/>
      <c r="QG92"/>
      <c r="QH92"/>
      <c r="QI92"/>
      <c r="QJ92"/>
      <c r="QK92"/>
      <c r="QL92"/>
      <c r="QM92"/>
      <c r="QN92"/>
      <c r="QO92"/>
      <c r="QP92"/>
      <c r="QQ92"/>
      <c r="QR92"/>
      <c r="QS92"/>
      <c r="QT92"/>
      <c r="QU92"/>
      <c r="QV92"/>
      <c r="QW92"/>
      <c r="QX92"/>
      <c r="QY92"/>
      <c r="QZ92"/>
      <c r="RA92"/>
      <c r="RB92"/>
      <c r="RC92"/>
      <c r="RD92"/>
      <c r="RE92"/>
      <c r="RF92"/>
      <c r="RG92"/>
      <c r="RH92"/>
      <c r="RI92"/>
      <c r="RJ92"/>
      <c r="RK92"/>
      <c r="RL92"/>
      <c r="RM92"/>
      <c r="RN92"/>
      <c r="RO92"/>
      <c r="RP92"/>
      <c r="RQ92"/>
      <c r="RR92"/>
      <c r="RS92"/>
      <c r="RT92"/>
      <c r="RU92"/>
      <c r="RV92"/>
      <c r="RW92"/>
      <c r="RX92"/>
      <c r="RY92"/>
      <c r="RZ92"/>
      <c r="SA92"/>
      <c r="SB92"/>
      <c r="SC92"/>
      <c r="SD92"/>
      <c r="SE92"/>
      <c r="SF92"/>
      <c r="SG92"/>
      <c r="SH92"/>
      <c r="SI92"/>
      <c r="SJ92"/>
      <c r="SK92"/>
      <c r="SL92"/>
      <c r="SM92"/>
      <c r="SN92"/>
      <c r="SO92"/>
      <c r="SP92"/>
      <c r="SQ92"/>
      <c r="SR92"/>
      <c r="SS92"/>
      <c r="ST92"/>
      <c r="SU92"/>
      <c r="SV92"/>
      <c r="SW92"/>
      <c r="SX92"/>
      <c r="SY92"/>
      <c r="SZ92"/>
      <c r="TA92"/>
      <c r="TB92"/>
      <c r="TC92"/>
      <c r="TD92"/>
      <c r="TE92"/>
      <c r="TF92"/>
      <c r="TG92"/>
      <c r="TH92"/>
      <c r="TI92"/>
      <c r="TJ92"/>
      <c r="TK92"/>
      <c r="TL92"/>
      <c r="TM92"/>
      <c r="TN92"/>
      <c r="TO92"/>
      <c r="TP92"/>
      <c r="TQ92"/>
      <c r="TR92"/>
      <c r="TS92"/>
      <c r="TT92"/>
      <c r="TU92"/>
      <c r="TV92"/>
      <c r="TW92"/>
      <c r="TX92"/>
      <c r="TY92"/>
      <c r="TZ92"/>
      <c r="UA92"/>
      <c r="UB92"/>
      <c r="UC92"/>
      <c r="UD92"/>
      <c r="UE92"/>
      <c r="UF92"/>
      <c r="UG92"/>
      <c r="UH92"/>
      <c r="UI92"/>
      <c r="UJ92"/>
      <c r="UK92"/>
      <c r="UL92"/>
      <c r="UM92"/>
      <c r="UN92"/>
      <c r="UO92"/>
      <c r="UP92"/>
      <c r="UQ92"/>
      <c r="UR92"/>
      <c r="US92"/>
      <c r="UT92"/>
      <c r="UU92"/>
      <c r="UV92"/>
      <c r="UW92"/>
      <c r="UX92"/>
      <c r="UY92"/>
      <c r="UZ92"/>
      <c r="VA92"/>
      <c r="VB92"/>
      <c r="VC92"/>
      <c r="VD92"/>
      <c r="VE92"/>
      <c r="VF92"/>
      <c r="VG92"/>
      <c r="VH92"/>
      <c r="VI92"/>
      <c r="VJ92"/>
      <c r="VK92"/>
      <c r="VL92"/>
      <c r="VM92"/>
      <c r="VN92"/>
      <c r="VO92"/>
      <c r="VP92"/>
      <c r="VQ92"/>
      <c r="VR92"/>
      <c r="VS92"/>
      <c r="VT92"/>
      <c r="VU92"/>
      <c r="VV92"/>
      <c r="VW92"/>
      <c r="VX92"/>
      <c r="VY92"/>
      <c r="VZ92"/>
      <c r="WA92"/>
      <c r="WB92"/>
      <c r="WC92"/>
      <c r="WD92"/>
      <c r="WE92"/>
      <c r="WF92"/>
      <c r="WG92"/>
      <c r="WH92"/>
      <c r="WI92"/>
      <c r="WJ92"/>
      <c r="WK92"/>
      <c r="WL92"/>
      <c r="WM92"/>
      <c r="WN92"/>
      <c r="WO92"/>
      <c r="WP92"/>
      <c r="WQ92"/>
      <c r="WR92"/>
      <c r="WS92"/>
      <c r="WT92"/>
      <c r="WU92"/>
      <c r="WV92"/>
      <c r="WW92"/>
      <c r="WX92"/>
      <c r="WY92"/>
      <c r="WZ92"/>
      <c r="XA92"/>
      <c r="XB92"/>
      <c r="XC92"/>
      <c r="XD92"/>
      <c r="XE92"/>
      <c r="XF92"/>
      <c r="XG92"/>
      <c r="XH92"/>
      <c r="XI92"/>
      <c r="XJ92"/>
      <c r="XK92"/>
      <c r="XL92"/>
      <c r="XM92"/>
      <c r="XN92"/>
      <c r="XO92"/>
      <c r="XP92"/>
      <c r="XQ92"/>
      <c r="XR92"/>
      <c r="XS92"/>
      <c r="XT92"/>
      <c r="XU92"/>
      <c r="XV92"/>
      <c r="XW92"/>
      <c r="XX92"/>
      <c r="XY92"/>
      <c r="XZ92"/>
      <c r="YA92"/>
      <c r="YB92"/>
      <c r="YC92"/>
      <c r="YD92"/>
      <c r="YE92"/>
      <c r="YF92"/>
      <c r="YG92"/>
      <c r="YH92"/>
      <c r="YI92"/>
      <c r="YJ92"/>
      <c r="YK92"/>
      <c r="YL92"/>
      <c r="YM92"/>
      <c r="YN92"/>
      <c r="YO92"/>
      <c r="YP92"/>
      <c r="YQ92"/>
      <c r="YR92"/>
      <c r="YS92"/>
      <c r="YT92"/>
      <c r="YU92"/>
      <c r="YV92"/>
      <c r="YW92"/>
      <c r="YX92"/>
      <c r="YY92"/>
      <c r="YZ92"/>
      <c r="ZA92"/>
      <c r="ZB92"/>
      <c r="ZC92"/>
      <c r="ZD92"/>
      <c r="ZE92"/>
      <c r="ZF92"/>
      <c r="ZG92"/>
      <c r="ZH92"/>
      <c r="ZI92"/>
      <c r="ZJ92"/>
      <c r="ZK92"/>
      <c r="ZL92"/>
      <c r="ZM92"/>
      <c r="ZN92"/>
      <c r="ZO92"/>
      <c r="ZP92"/>
      <c r="ZQ92"/>
      <c r="ZR92"/>
      <c r="ZS92"/>
      <c r="ZT92"/>
      <c r="ZU92"/>
      <c r="ZV92"/>
      <c r="ZW92"/>
      <c r="ZX92"/>
      <c r="ZY92"/>
      <c r="ZZ92"/>
      <c r="AAA92"/>
      <c r="AAB92"/>
      <c r="AAC92"/>
      <c r="AAD92"/>
      <c r="AAE92"/>
      <c r="AAF92"/>
      <c r="AAG92"/>
      <c r="AAH92"/>
      <c r="AAI92"/>
      <c r="AAJ92"/>
      <c r="AAK92"/>
      <c r="AAL92"/>
      <c r="AAM92"/>
      <c r="AAN92"/>
      <c r="AAO92"/>
      <c r="AAP92"/>
      <c r="AAQ92"/>
      <c r="AAR92"/>
      <c r="AAS92"/>
      <c r="AAT92"/>
      <c r="AAU92"/>
      <c r="AAV92"/>
      <c r="AAW92"/>
      <c r="AAX92"/>
      <c r="AAY92"/>
      <c r="AAZ92"/>
      <c r="ABA92"/>
      <c r="ABB92"/>
      <c r="ABC92"/>
      <c r="ABD92"/>
      <c r="ABE92"/>
      <c r="ABF92"/>
      <c r="ABG92"/>
      <c r="ABH92"/>
      <c r="ABI92"/>
      <c r="ABJ92"/>
      <c r="ABK92"/>
      <c r="ABL92"/>
      <c r="ABM92"/>
      <c r="ABN92"/>
      <c r="ABO92"/>
      <c r="ABP92"/>
      <c r="ABQ92"/>
      <c r="ABR92"/>
      <c r="ABS92"/>
      <c r="ABT92"/>
      <c r="ABU92"/>
      <c r="ABV92"/>
      <c r="ABW92"/>
      <c r="ABX92"/>
      <c r="ABY92"/>
      <c r="ABZ92"/>
      <c r="ACA92"/>
      <c r="ACB92"/>
      <c r="ACC92"/>
      <c r="ACD92"/>
      <c r="ACE92"/>
      <c r="ACF92"/>
      <c r="ACG92"/>
      <c r="ACH92"/>
      <c r="ACI92"/>
      <c r="ACJ92"/>
      <c r="ACK92"/>
      <c r="ACL92"/>
      <c r="ACM92"/>
      <c r="ACN92"/>
      <c r="ACO92"/>
      <c r="ACP92"/>
      <c r="ACQ92"/>
      <c r="ACR92"/>
      <c r="ACS92"/>
      <c r="ACT92"/>
      <c r="ACU92"/>
      <c r="ACV92"/>
      <c r="ACW92"/>
      <c r="ACX92"/>
      <c r="ACY92"/>
      <c r="ACZ92"/>
      <c r="ADA92"/>
      <c r="ADB92"/>
      <c r="ADC92"/>
      <c r="ADD92"/>
      <c r="ADE92"/>
      <c r="ADF92"/>
      <c r="ADG92"/>
      <c r="ADH92"/>
      <c r="ADI92"/>
      <c r="ADJ92"/>
      <c r="ADK92"/>
      <c r="ADL92"/>
      <c r="ADM92"/>
      <c r="ADN92"/>
      <c r="ADO92"/>
      <c r="ADP92"/>
      <c r="ADQ92"/>
      <c r="ADR92"/>
      <c r="ADS92"/>
      <c r="ADT92"/>
      <c r="ADU92"/>
      <c r="ADV92"/>
      <c r="ADW92"/>
      <c r="ADX92"/>
      <c r="ADY92"/>
      <c r="ADZ92"/>
      <c r="AEA92"/>
      <c r="AEB92"/>
      <c r="AEC92"/>
      <c r="AED92"/>
      <c r="AEE92"/>
      <c r="AEF92"/>
      <c r="AEG92"/>
      <c r="AEH92"/>
      <c r="AEI92"/>
      <c r="AEJ92"/>
      <c r="AEK92"/>
      <c r="AEL92"/>
      <c r="AEM92"/>
      <c r="AEN92"/>
      <c r="AEO92"/>
      <c r="AEP92"/>
      <c r="AEQ92"/>
      <c r="AER92"/>
      <c r="AES92"/>
      <c r="AET92"/>
      <c r="AEU92"/>
      <c r="AEV92"/>
      <c r="AEW92"/>
      <c r="AEX92"/>
      <c r="AEY92"/>
      <c r="AEZ92"/>
      <c r="AFA92"/>
      <c r="AFB92"/>
      <c r="AFC92"/>
      <c r="AFD92"/>
      <c r="AFE92"/>
      <c r="AFF92"/>
      <c r="AFG92"/>
      <c r="AFH92"/>
      <c r="AFI92"/>
      <c r="AFJ92"/>
      <c r="AFK92"/>
      <c r="AFL92"/>
      <c r="AFM92"/>
      <c r="AFN92"/>
      <c r="AFO92"/>
      <c r="AFP92"/>
      <c r="AFQ92"/>
      <c r="AFR92"/>
      <c r="AFS92"/>
      <c r="AFT92"/>
      <c r="AFU92"/>
      <c r="AFV92"/>
      <c r="AFW92"/>
      <c r="AFX92"/>
      <c r="AFY92"/>
      <c r="AFZ92"/>
      <c r="AGA92"/>
      <c r="AGB92"/>
      <c r="AGC92"/>
      <c r="AGD92"/>
      <c r="AGE92"/>
      <c r="AGF92"/>
      <c r="AGG92"/>
      <c r="AGH92"/>
      <c r="AGI92"/>
      <c r="AGJ92"/>
      <c r="AGK92"/>
      <c r="AGL92"/>
      <c r="AGM92"/>
      <c r="AGN92"/>
      <c r="AGO92"/>
      <c r="AGP92"/>
      <c r="AGQ92"/>
      <c r="AGR92"/>
      <c r="AGS92"/>
      <c r="AGT92"/>
      <c r="AGU92"/>
      <c r="AGV92"/>
      <c r="AGW92"/>
      <c r="AGX92"/>
      <c r="AGY92"/>
      <c r="AGZ92"/>
      <c r="AHA92"/>
      <c r="AHB92"/>
      <c r="AHC92"/>
      <c r="AHD92"/>
      <c r="AHE92"/>
      <c r="AHF92"/>
      <c r="AHG92"/>
      <c r="AHH92"/>
      <c r="AHI92"/>
      <c r="AHJ92"/>
      <c r="AHK92"/>
      <c r="AHL92"/>
      <c r="AHM92"/>
      <c r="AHN92"/>
      <c r="AHO92"/>
      <c r="AHP92"/>
      <c r="AHQ92"/>
      <c r="AHR92"/>
      <c r="AHS92"/>
      <c r="AHT92"/>
      <c r="AHU92"/>
      <c r="AHV92"/>
      <c r="AHW92"/>
      <c r="AHX92"/>
      <c r="AHY92"/>
      <c r="AHZ92"/>
      <c r="AIA92"/>
      <c r="AIB92"/>
      <c r="AIC92"/>
      <c r="AID92"/>
      <c r="AIE92"/>
      <c r="AIF92"/>
      <c r="AIG92"/>
      <c r="AIH92"/>
      <c r="AII92"/>
      <c r="AIJ92"/>
      <c r="AIK92"/>
      <c r="AIL92"/>
      <c r="AIM92"/>
      <c r="AIN92"/>
      <c r="AIO92"/>
      <c r="AIP92"/>
      <c r="AIQ92"/>
      <c r="AIR92"/>
      <c r="AIS92"/>
      <c r="AIT92"/>
      <c r="AIU92"/>
      <c r="AIV92"/>
      <c r="AIW92"/>
      <c r="AIX92"/>
      <c r="AIY92"/>
      <c r="AIZ92"/>
      <c r="AJA92"/>
      <c r="AJB92"/>
      <c r="AJC92"/>
      <c r="AJD92"/>
      <c r="AJE92"/>
      <c r="AJF92"/>
      <c r="AJG92"/>
      <c r="AJH92"/>
      <c r="AJI92"/>
      <c r="AJJ92"/>
      <c r="AJK92"/>
      <c r="AJL92"/>
      <c r="AJM92"/>
      <c r="AJN92"/>
      <c r="AJO92"/>
      <c r="AJP92"/>
      <c r="AJQ92"/>
      <c r="AJR92"/>
      <c r="AJS92"/>
      <c r="AJT92"/>
      <c r="AJU92"/>
      <c r="AJV92"/>
      <c r="AJW92"/>
      <c r="AJX92"/>
      <c r="AJY92"/>
      <c r="AJZ92"/>
      <c r="AKA92"/>
      <c r="AKB92"/>
      <c r="AKC92"/>
      <c r="AKD92"/>
      <c r="AKE92"/>
      <c r="AKF92"/>
      <c r="AKG92"/>
      <c r="AKH92"/>
      <c r="AKI92"/>
      <c r="AKJ92"/>
      <c r="AKK92"/>
      <c r="AKL92"/>
      <c r="AKM92"/>
      <c r="AKN92"/>
      <c r="AKO92"/>
      <c r="AKP92"/>
      <c r="AKQ92"/>
      <c r="AKR92"/>
      <c r="AKS92"/>
      <c r="AKT92"/>
      <c r="AKU92"/>
      <c r="AKV92"/>
      <c r="AKW92"/>
      <c r="AKX92"/>
      <c r="AKY92"/>
      <c r="AKZ92"/>
      <c r="ALA92"/>
      <c r="ALB92"/>
      <c r="ALC92"/>
      <c r="ALD92"/>
      <c r="ALE92"/>
      <c r="ALF92"/>
      <c r="ALG92"/>
      <c r="ALH92"/>
      <c r="ALI92"/>
      <c r="ALJ92"/>
      <c r="ALK92"/>
      <c r="ALL92"/>
      <c r="ALM92"/>
      <c r="ALN92"/>
      <c r="ALO92"/>
      <c r="ALP92"/>
      <c r="ALQ92"/>
      <c r="ALR92"/>
      <c r="ALS92"/>
      <c r="ALT92"/>
      <c r="ALU92"/>
      <c r="ALV92"/>
      <c r="ALW92"/>
      <c r="ALX92"/>
      <c r="ALY92"/>
      <c r="ALZ92"/>
      <c r="AMA92"/>
      <c r="AMB92"/>
      <c r="AMC92"/>
      <c r="AMD92"/>
      <c r="AME92"/>
      <c r="AMF92"/>
      <c r="AMG92"/>
      <c r="AMH92"/>
      <c r="AMI92"/>
      <c r="AMJ92"/>
      <c r="AMK92"/>
    </row>
    <row r="93" spans="1:1025" ht="134.25" customHeight="1" x14ac:dyDescent="0.25">
      <c r="A93" s="97">
        <f t="shared" si="143"/>
        <v>81</v>
      </c>
      <c r="B93" s="98"/>
      <c r="C93" s="112" t="s">
        <v>12</v>
      </c>
      <c r="D93" s="117" t="s">
        <v>26</v>
      </c>
      <c r="E93" s="117" t="s">
        <v>299</v>
      </c>
      <c r="F93" s="132" t="s">
        <v>158</v>
      </c>
      <c r="G93" s="117" t="s">
        <v>301</v>
      </c>
      <c r="H93" s="114" t="s">
        <v>11</v>
      </c>
      <c r="I93" s="114" t="s">
        <v>306</v>
      </c>
      <c r="J93" s="115" t="str">
        <f t="shared" si="78"/>
        <v>Ejecutar el 100% las auditorías internas que se programen0</v>
      </c>
      <c r="K93" s="115" t="str">
        <f t="shared" si="79"/>
        <v>Ejecutar el 100% las auditorías internas que se programen0</v>
      </c>
      <c r="L93" s="115" t="str">
        <f t="shared" si="80"/>
        <v>Ejecutar el 100% las auditorías internas que se programen0</v>
      </c>
      <c r="M93" s="115" t="str">
        <f t="shared" si="81"/>
        <v>Ejecutar el 100% las auditorías internas que se programen0</v>
      </c>
      <c r="N93" s="115" t="str">
        <f t="shared" si="82"/>
        <v>Ejecutar el 100% las auditorías internas que se programen0</v>
      </c>
      <c r="O93" s="115" t="str">
        <f t="shared" si="83"/>
        <v>Ejecutar el 100% las auditorías internas que se programen1</v>
      </c>
      <c r="P93" s="115" t="str">
        <f t="shared" si="84"/>
        <v>Ejecutar el 100% las auditorías internas que se programen0</v>
      </c>
      <c r="Q93" s="115" t="str">
        <f t="shared" si="85"/>
        <v>Ejecutar el 100% las auditorías internas que se programen0</v>
      </c>
      <c r="R93" s="115" t="str">
        <f t="shared" si="86"/>
        <v>Ejecutar el 100% las auditorías internas que se programen0</v>
      </c>
      <c r="S93" s="115" t="str">
        <f t="shared" si="87"/>
        <v>Ejecutar el 100% las auditorías internas que se programen0</v>
      </c>
      <c r="T93" s="115" t="str">
        <f t="shared" si="88"/>
        <v>Ejecutar el 100% las auditorías internas que se programen0</v>
      </c>
      <c r="U93" s="115" t="str">
        <f t="shared" si="89"/>
        <v>Ejecutar el 100% las auditorías internas que se programen0</v>
      </c>
      <c r="V93" s="116">
        <v>3</v>
      </c>
      <c r="W93" s="116">
        <v>3</v>
      </c>
      <c r="X93" s="110" t="s">
        <v>269</v>
      </c>
      <c r="Y93" s="112" t="s">
        <v>66</v>
      </c>
      <c r="Z93" s="184">
        <v>43644</v>
      </c>
      <c r="AA93" s="185">
        <v>43633</v>
      </c>
      <c r="AB93" s="30" t="s">
        <v>416</v>
      </c>
      <c r="AC93" s="101">
        <f t="shared" si="90"/>
        <v>1</v>
      </c>
      <c r="AE93" s="43">
        <f t="shared" si="91"/>
        <v>0</v>
      </c>
      <c r="AF93" s="43">
        <f t="shared" si="92"/>
        <v>0</v>
      </c>
      <c r="AG93" s="43">
        <f t="shared" si="93"/>
        <v>0</v>
      </c>
      <c r="AH93" s="43">
        <f t="shared" si="94"/>
        <v>0</v>
      </c>
      <c r="AI93" s="43">
        <f t="shared" si="95"/>
        <v>0</v>
      </c>
      <c r="AJ93" s="43">
        <f t="shared" si="96"/>
        <v>1</v>
      </c>
      <c r="AK93" s="43">
        <f t="shared" si="97"/>
        <v>0</v>
      </c>
      <c r="AL93" s="43">
        <f t="shared" si="98"/>
        <v>0</v>
      </c>
      <c r="AM93" s="43">
        <f t="shared" si="99"/>
        <v>0</v>
      </c>
      <c r="AN93" s="43">
        <f t="shared" si="100"/>
        <v>0</v>
      </c>
      <c r="AO93" s="43">
        <f t="shared" si="101"/>
        <v>0</v>
      </c>
      <c r="AP93" s="43">
        <f t="shared" si="102"/>
        <v>0</v>
      </c>
      <c r="AR93" s="43">
        <f t="shared" si="103"/>
        <v>0</v>
      </c>
      <c r="AS93" s="43">
        <f t="shared" si="104"/>
        <v>0</v>
      </c>
      <c r="AT93" s="43">
        <f t="shared" si="105"/>
        <v>0</v>
      </c>
      <c r="AU93" s="43">
        <f t="shared" si="106"/>
        <v>0</v>
      </c>
      <c r="AV93" s="43">
        <f t="shared" si="107"/>
        <v>0</v>
      </c>
      <c r="AW93" s="43">
        <f t="shared" si="108"/>
        <v>1</v>
      </c>
      <c r="AX93" s="43">
        <f t="shared" si="109"/>
        <v>0</v>
      </c>
      <c r="AY93" s="43">
        <f t="shared" si="110"/>
        <v>0</v>
      </c>
      <c r="AZ93" s="43">
        <f t="shared" si="111"/>
        <v>0</v>
      </c>
      <c r="BA93" s="43">
        <f t="shared" si="112"/>
        <v>0</v>
      </c>
      <c r="BB93" s="43">
        <f t="shared" si="113"/>
        <v>0</v>
      </c>
      <c r="BC93" s="43">
        <f t="shared" si="114"/>
        <v>0</v>
      </c>
      <c r="BD93" s="3">
        <f t="shared" si="115"/>
        <v>1</v>
      </c>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c r="JE93"/>
      <c r="JF93"/>
      <c r="JG93"/>
      <c r="JH93"/>
      <c r="JI93"/>
      <c r="JJ93"/>
      <c r="JK93"/>
      <c r="JL93"/>
      <c r="JM93"/>
      <c r="JN93"/>
      <c r="JO93"/>
      <c r="JP93"/>
      <c r="JQ93"/>
      <c r="JR93"/>
      <c r="JS93"/>
      <c r="JT93"/>
      <c r="JU93"/>
      <c r="JV93"/>
      <c r="JW93"/>
      <c r="JX93"/>
      <c r="JY93"/>
      <c r="JZ93"/>
      <c r="KA93"/>
      <c r="KB93"/>
      <c r="KC93"/>
      <c r="KD93"/>
      <c r="KE93"/>
      <c r="KF93"/>
      <c r="KG93"/>
      <c r="KH93"/>
      <c r="KI93"/>
      <c r="KJ93"/>
      <c r="KK93"/>
      <c r="KL93"/>
      <c r="KM93"/>
      <c r="KN93"/>
      <c r="KO93"/>
      <c r="KP93"/>
      <c r="KQ93"/>
      <c r="KR93"/>
      <c r="KS93"/>
      <c r="KT93"/>
      <c r="KU93"/>
      <c r="KV93"/>
      <c r="KW93"/>
      <c r="KX93"/>
      <c r="KY93"/>
      <c r="KZ93"/>
      <c r="LA93"/>
      <c r="LB93"/>
      <c r="LC93"/>
      <c r="LD93"/>
      <c r="LE93"/>
      <c r="LF93"/>
      <c r="LG93"/>
      <c r="LH93"/>
      <c r="LI93"/>
      <c r="LJ93"/>
      <c r="LK93"/>
      <c r="LL93"/>
      <c r="LM93"/>
      <c r="LN93"/>
      <c r="LO93"/>
      <c r="LP93"/>
      <c r="LQ93"/>
      <c r="LR93"/>
      <c r="LS93"/>
      <c r="LT93"/>
      <c r="LU93"/>
      <c r="LV93"/>
      <c r="LW93"/>
      <c r="LX93"/>
      <c r="LY93"/>
      <c r="LZ93"/>
      <c r="MA93"/>
      <c r="MB93"/>
      <c r="MC93"/>
      <c r="MD93"/>
      <c r="ME93"/>
      <c r="MF93"/>
      <c r="MG93"/>
      <c r="MH93"/>
      <c r="MI93"/>
      <c r="MJ93"/>
      <c r="MK93"/>
      <c r="ML93"/>
      <c r="MM93"/>
      <c r="MN93"/>
      <c r="MO93"/>
      <c r="MP93"/>
      <c r="MQ93"/>
      <c r="MR93"/>
      <c r="MS93"/>
      <c r="MT93"/>
      <c r="MU93"/>
      <c r="MV93"/>
      <c r="MW93"/>
      <c r="MX93"/>
      <c r="MY93"/>
      <c r="MZ93"/>
      <c r="NA93"/>
      <c r="NB93"/>
      <c r="NC93"/>
      <c r="ND93"/>
      <c r="NE93"/>
      <c r="NF93"/>
      <c r="NG93"/>
      <c r="NH93"/>
      <c r="NI93"/>
      <c r="NJ93"/>
      <c r="NK93"/>
      <c r="NL93"/>
      <c r="NM93"/>
      <c r="NN93"/>
      <c r="NO93"/>
      <c r="NP93"/>
      <c r="NQ93"/>
      <c r="NR93"/>
      <c r="NS93"/>
      <c r="NT93"/>
      <c r="NU93"/>
      <c r="NV93"/>
      <c r="NW93"/>
      <c r="NX93"/>
      <c r="NY93"/>
      <c r="NZ93"/>
      <c r="OA93"/>
      <c r="OB93"/>
      <c r="OC93"/>
      <c r="OD93"/>
      <c r="OE93"/>
      <c r="OF93"/>
      <c r="OG93"/>
      <c r="OH93"/>
      <c r="OI93"/>
      <c r="OJ93"/>
      <c r="OK93"/>
      <c r="OL93"/>
      <c r="OM93"/>
      <c r="ON93"/>
      <c r="OO93"/>
      <c r="OP93"/>
      <c r="OQ93"/>
      <c r="OR93"/>
      <c r="OS93"/>
      <c r="OT93"/>
      <c r="OU93"/>
      <c r="OV93"/>
      <c r="OW93"/>
      <c r="OX93"/>
      <c r="OY93"/>
      <c r="OZ93"/>
      <c r="PA93"/>
      <c r="PB93"/>
      <c r="PC93"/>
      <c r="PD93"/>
      <c r="PE93"/>
      <c r="PF93"/>
      <c r="PG93"/>
      <c r="PH93"/>
      <c r="PI93"/>
      <c r="PJ93"/>
      <c r="PK93"/>
      <c r="PL93"/>
      <c r="PM93"/>
      <c r="PN93"/>
      <c r="PO93"/>
      <c r="PP93"/>
      <c r="PQ93"/>
      <c r="PR93"/>
      <c r="PS93"/>
      <c r="PT93"/>
      <c r="PU93"/>
      <c r="PV93"/>
      <c r="PW93"/>
      <c r="PX93"/>
      <c r="PY93"/>
      <c r="PZ93"/>
      <c r="QA93"/>
      <c r="QB93"/>
      <c r="QC93"/>
      <c r="QD93"/>
      <c r="QE93"/>
      <c r="QF93"/>
      <c r="QG93"/>
      <c r="QH93"/>
      <c r="QI93"/>
      <c r="QJ93"/>
      <c r="QK93"/>
      <c r="QL93"/>
      <c r="QM93"/>
      <c r="QN93"/>
      <c r="QO93"/>
      <c r="QP93"/>
      <c r="QQ93"/>
      <c r="QR93"/>
      <c r="QS93"/>
      <c r="QT93"/>
      <c r="QU93"/>
      <c r="QV93"/>
      <c r="QW93"/>
      <c r="QX93"/>
      <c r="QY93"/>
      <c r="QZ93"/>
      <c r="RA93"/>
      <c r="RB93"/>
      <c r="RC93"/>
      <c r="RD93"/>
      <c r="RE93"/>
      <c r="RF93"/>
      <c r="RG93"/>
      <c r="RH93"/>
      <c r="RI93"/>
      <c r="RJ93"/>
      <c r="RK93"/>
      <c r="RL93"/>
      <c r="RM93"/>
      <c r="RN93"/>
      <c r="RO93"/>
      <c r="RP93"/>
      <c r="RQ93"/>
      <c r="RR93"/>
      <c r="RS93"/>
      <c r="RT93"/>
      <c r="RU93"/>
      <c r="RV93"/>
      <c r="RW93"/>
      <c r="RX93"/>
      <c r="RY93"/>
      <c r="RZ93"/>
      <c r="SA93"/>
      <c r="SB93"/>
      <c r="SC93"/>
      <c r="SD93"/>
      <c r="SE93"/>
      <c r="SF93"/>
      <c r="SG93"/>
      <c r="SH93"/>
      <c r="SI93"/>
      <c r="SJ93"/>
      <c r="SK93"/>
      <c r="SL93"/>
      <c r="SM93"/>
      <c r="SN93"/>
      <c r="SO93"/>
      <c r="SP93"/>
      <c r="SQ93"/>
      <c r="SR93"/>
      <c r="SS93"/>
      <c r="ST93"/>
      <c r="SU93"/>
      <c r="SV93"/>
      <c r="SW93"/>
      <c r="SX93"/>
      <c r="SY93"/>
      <c r="SZ93"/>
      <c r="TA93"/>
      <c r="TB93"/>
      <c r="TC93"/>
      <c r="TD93"/>
      <c r="TE93"/>
      <c r="TF93"/>
      <c r="TG93"/>
      <c r="TH93"/>
      <c r="TI93"/>
      <c r="TJ93"/>
      <c r="TK93"/>
      <c r="TL93"/>
      <c r="TM93"/>
      <c r="TN93"/>
      <c r="TO93"/>
      <c r="TP93"/>
      <c r="TQ93"/>
      <c r="TR93"/>
      <c r="TS93"/>
      <c r="TT93"/>
      <c r="TU93"/>
      <c r="TV93"/>
      <c r="TW93"/>
      <c r="TX93"/>
      <c r="TY93"/>
      <c r="TZ93"/>
      <c r="UA93"/>
      <c r="UB93"/>
      <c r="UC93"/>
      <c r="UD93"/>
      <c r="UE93"/>
      <c r="UF93"/>
      <c r="UG93"/>
      <c r="UH93"/>
      <c r="UI93"/>
      <c r="UJ93"/>
      <c r="UK93"/>
      <c r="UL93"/>
      <c r="UM93"/>
      <c r="UN93"/>
      <c r="UO93"/>
      <c r="UP93"/>
      <c r="UQ93"/>
      <c r="UR93"/>
      <c r="US93"/>
      <c r="UT93"/>
      <c r="UU93"/>
      <c r="UV93"/>
      <c r="UW93"/>
      <c r="UX93"/>
      <c r="UY93"/>
      <c r="UZ93"/>
      <c r="VA93"/>
      <c r="VB93"/>
      <c r="VC93"/>
      <c r="VD93"/>
      <c r="VE93"/>
      <c r="VF93"/>
      <c r="VG93"/>
      <c r="VH93"/>
      <c r="VI93"/>
      <c r="VJ93"/>
      <c r="VK93"/>
      <c r="VL93"/>
      <c r="VM93"/>
      <c r="VN93"/>
      <c r="VO93"/>
      <c r="VP93"/>
      <c r="VQ93"/>
      <c r="VR93"/>
      <c r="VS93"/>
      <c r="VT93"/>
      <c r="VU93"/>
      <c r="VV93"/>
      <c r="VW93"/>
      <c r="VX93"/>
      <c r="VY93"/>
      <c r="VZ93"/>
      <c r="WA93"/>
      <c r="WB93"/>
      <c r="WC93"/>
      <c r="WD93"/>
      <c r="WE93"/>
      <c r="WF93"/>
      <c r="WG93"/>
      <c r="WH93"/>
      <c r="WI93"/>
      <c r="WJ93"/>
      <c r="WK93"/>
      <c r="WL93"/>
      <c r="WM93"/>
      <c r="WN93"/>
      <c r="WO93"/>
      <c r="WP93"/>
      <c r="WQ93"/>
      <c r="WR93"/>
      <c r="WS93"/>
      <c r="WT93"/>
      <c r="WU93"/>
      <c r="WV93"/>
      <c r="WW93"/>
      <c r="WX93"/>
      <c r="WY93"/>
      <c r="WZ93"/>
      <c r="XA93"/>
      <c r="XB93"/>
      <c r="XC93"/>
      <c r="XD93"/>
      <c r="XE93"/>
      <c r="XF93"/>
      <c r="XG93"/>
      <c r="XH93"/>
      <c r="XI93"/>
      <c r="XJ93"/>
      <c r="XK93"/>
      <c r="XL93"/>
      <c r="XM93"/>
      <c r="XN93"/>
      <c r="XO93"/>
      <c r="XP93"/>
      <c r="XQ93"/>
      <c r="XR93"/>
      <c r="XS93"/>
      <c r="XT93"/>
      <c r="XU93"/>
      <c r="XV93"/>
      <c r="XW93"/>
      <c r="XX93"/>
      <c r="XY93"/>
      <c r="XZ93"/>
      <c r="YA93"/>
      <c r="YB93"/>
      <c r="YC93"/>
      <c r="YD93"/>
      <c r="YE93"/>
      <c r="YF93"/>
      <c r="YG93"/>
      <c r="YH93"/>
      <c r="YI93"/>
      <c r="YJ93"/>
      <c r="YK93"/>
      <c r="YL93"/>
      <c r="YM93"/>
      <c r="YN93"/>
      <c r="YO93"/>
      <c r="YP93"/>
      <c r="YQ93"/>
      <c r="YR93"/>
      <c r="YS93"/>
      <c r="YT93"/>
      <c r="YU93"/>
      <c r="YV93"/>
      <c r="YW93"/>
      <c r="YX93"/>
      <c r="YY93"/>
      <c r="YZ93"/>
      <c r="ZA93"/>
      <c r="ZB93"/>
      <c r="ZC93"/>
      <c r="ZD93"/>
      <c r="ZE93"/>
      <c r="ZF93"/>
      <c r="ZG93"/>
      <c r="ZH93"/>
      <c r="ZI93"/>
      <c r="ZJ93"/>
      <c r="ZK93"/>
      <c r="ZL93"/>
      <c r="ZM93"/>
      <c r="ZN93"/>
      <c r="ZO93"/>
      <c r="ZP93"/>
      <c r="ZQ93"/>
      <c r="ZR93"/>
      <c r="ZS93"/>
      <c r="ZT93"/>
      <c r="ZU93"/>
      <c r="ZV93"/>
      <c r="ZW93"/>
      <c r="ZX93"/>
      <c r="ZY93"/>
      <c r="ZZ93"/>
      <c r="AAA93"/>
      <c r="AAB93"/>
      <c r="AAC93"/>
      <c r="AAD93"/>
      <c r="AAE93"/>
      <c r="AAF93"/>
      <c r="AAG93"/>
      <c r="AAH93"/>
      <c r="AAI93"/>
      <c r="AAJ93"/>
      <c r="AAK93"/>
      <c r="AAL93"/>
      <c r="AAM93"/>
      <c r="AAN93"/>
      <c r="AAO93"/>
      <c r="AAP93"/>
      <c r="AAQ93"/>
      <c r="AAR93"/>
      <c r="AAS93"/>
      <c r="AAT93"/>
      <c r="AAU93"/>
      <c r="AAV93"/>
      <c r="AAW93"/>
      <c r="AAX93"/>
      <c r="AAY93"/>
      <c r="AAZ93"/>
      <c r="ABA93"/>
      <c r="ABB93"/>
      <c r="ABC93"/>
      <c r="ABD93"/>
      <c r="ABE93"/>
      <c r="ABF93"/>
      <c r="ABG93"/>
      <c r="ABH93"/>
      <c r="ABI93"/>
      <c r="ABJ93"/>
      <c r="ABK93"/>
      <c r="ABL93"/>
      <c r="ABM93"/>
      <c r="ABN93"/>
      <c r="ABO93"/>
      <c r="ABP93"/>
      <c r="ABQ93"/>
      <c r="ABR93"/>
      <c r="ABS93"/>
      <c r="ABT93"/>
      <c r="ABU93"/>
      <c r="ABV93"/>
      <c r="ABW93"/>
      <c r="ABX93"/>
      <c r="ABY93"/>
      <c r="ABZ93"/>
      <c r="ACA93"/>
      <c r="ACB93"/>
      <c r="ACC93"/>
      <c r="ACD93"/>
      <c r="ACE93"/>
      <c r="ACF93"/>
      <c r="ACG93"/>
      <c r="ACH93"/>
      <c r="ACI93"/>
      <c r="ACJ93"/>
      <c r="ACK93"/>
      <c r="ACL93"/>
      <c r="ACM93"/>
      <c r="ACN93"/>
      <c r="ACO93"/>
      <c r="ACP93"/>
      <c r="ACQ93"/>
      <c r="ACR93"/>
      <c r="ACS93"/>
      <c r="ACT93"/>
      <c r="ACU93"/>
      <c r="ACV93"/>
      <c r="ACW93"/>
      <c r="ACX93"/>
      <c r="ACY93"/>
      <c r="ACZ93"/>
      <c r="ADA93"/>
      <c r="ADB93"/>
      <c r="ADC93"/>
      <c r="ADD93"/>
      <c r="ADE93"/>
      <c r="ADF93"/>
      <c r="ADG93"/>
      <c r="ADH93"/>
      <c r="ADI93"/>
      <c r="ADJ93"/>
      <c r="ADK93"/>
      <c r="ADL93"/>
      <c r="ADM93"/>
      <c r="ADN93"/>
      <c r="ADO93"/>
      <c r="ADP93"/>
      <c r="ADQ93"/>
      <c r="ADR93"/>
      <c r="ADS93"/>
      <c r="ADT93"/>
      <c r="ADU93"/>
      <c r="ADV93"/>
      <c r="ADW93"/>
      <c r="ADX93"/>
      <c r="ADY93"/>
      <c r="ADZ93"/>
      <c r="AEA93"/>
      <c r="AEB93"/>
      <c r="AEC93"/>
      <c r="AED93"/>
      <c r="AEE93"/>
      <c r="AEF93"/>
      <c r="AEG93"/>
      <c r="AEH93"/>
      <c r="AEI93"/>
      <c r="AEJ93"/>
      <c r="AEK93"/>
      <c r="AEL93"/>
      <c r="AEM93"/>
      <c r="AEN93"/>
      <c r="AEO93"/>
      <c r="AEP93"/>
      <c r="AEQ93"/>
      <c r="AER93"/>
      <c r="AES93"/>
      <c r="AET93"/>
      <c r="AEU93"/>
      <c r="AEV93"/>
      <c r="AEW93"/>
      <c r="AEX93"/>
      <c r="AEY93"/>
      <c r="AEZ93"/>
      <c r="AFA93"/>
      <c r="AFB93"/>
      <c r="AFC93"/>
      <c r="AFD93"/>
      <c r="AFE93"/>
      <c r="AFF93"/>
      <c r="AFG93"/>
      <c r="AFH93"/>
      <c r="AFI93"/>
      <c r="AFJ93"/>
      <c r="AFK93"/>
      <c r="AFL93"/>
      <c r="AFM93"/>
      <c r="AFN93"/>
      <c r="AFO93"/>
      <c r="AFP93"/>
      <c r="AFQ93"/>
      <c r="AFR93"/>
      <c r="AFS93"/>
      <c r="AFT93"/>
      <c r="AFU93"/>
      <c r="AFV93"/>
      <c r="AFW93"/>
      <c r="AFX93"/>
      <c r="AFY93"/>
      <c r="AFZ93"/>
      <c r="AGA93"/>
      <c r="AGB93"/>
      <c r="AGC93"/>
      <c r="AGD93"/>
      <c r="AGE93"/>
      <c r="AGF93"/>
      <c r="AGG93"/>
      <c r="AGH93"/>
      <c r="AGI93"/>
      <c r="AGJ93"/>
      <c r="AGK93"/>
      <c r="AGL93"/>
      <c r="AGM93"/>
      <c r="AGN93"/>
      <c r="AGO93"/>
      <c r="AGP93"/>
      <c r="AGQ93"/>
      <c r="AGR93"/>
      <c r="AGS93"/>
      <c r="AGT93"/>
      <c r="AGU93"/>
      <c r="AGV93"/>
      <c r="AGW93"/>
      <c r="AGX93"/>
      <c r="AGY93"/>
      <c r="AGZ93"/>
      <c r="AHA93"/>
      <c r="AHB93"/>
      <c r="AHC93"/>
      <c r="AHD93"/>
      <c r="AHE93"/>
      <c r="AHF93"/>
      <c r="AHG93"/>
      <c r="AHH93"/>
      <c r="AHI93"/>
      <c r="AHJ93"/>
      <c r="AHK93"/>
      <c r="AHL93"/>
      <c r="AHM93"/>
      <c r="AHN93"/>
      <c r="AHO93"/>
      <c r="AHP93"/>
      <c r="AHQ93"/>
      <c r="AHR93"/>
      <c r="AHS93"/>
      <c r="AHT93"/>
      <c r="AHU93"/>
      <c r="AHV93"/>
      <c r="AHW93"/>
      <c r="AHX93"/>
      <c r="AHY93"/>
      <c r="AHZ93"/>
      <c r="AIA93"/>
      <c r="AIB93"/>
      <c r="AIC93"/>
      <c r="AID93"/>
      <c r="AIE93"/>
      <c r="AIF93"/>
      <c r="AIG93"/>
      <c r="AIH93"/>
      <c r="AII93"/>
      <c r="AIJ93"/>
      <c r="AIK93"/>
      <c r="AIL93"/>
      <c r="AIM93"/>
      <c r="AIN93"/>
      <c r="AIO93"/>
      <c r="AIP93"/>
      <c r="AIQ93"/>
      <c r="AIR93"/>
      <c r="AIS93"/>
      <c r="AIT93"/>
      <c r="AIU93"/>
      <c r="AIV93"/>
      <c r="AIW93"/>
      <c r="AIX93"/>
      <c r="AIY93"/>
      <c r="AIZ93"/>
      <c r="AJA93"/>
      <c r="AJB93"/>
      <c r="AJC93"/>
      <c r="AJD93"/>
      <c r="AJE93"/>
      <c r="AJF93"/>
      <c r="AJG93"/>
      <c r="AJH93"/>
      <c r="AJI93"/>
      <c r="AJJ93"/>
      <c r="AJK93"/>
      <c r="AJL93"/>
      <c r="AJM93"/>
      <c r="AJN93"/>
      <c r="AJO93"/>
      <c r="AJP93"/>
      <c r="AJQ93"/>
      <c r="AJR93"/>
      <c r="AJS93"/>
      <c r="AJT93"/>
      <c r="AJU93"/>
      <c r="AJV93"/>
      <c r="AJW93"/>
      <c r="AJX93"/>
      <c r="AJY93"/>
      <c r="AJZ93"/>
      <c r="AKA93"/>
      <c r="AKB93"/>
      <c r="AKC93"/>
      <c r="AKD93"/>
      <c r="AKE93"/>
      <c r="AKF93"/>
      <c r="AKG93"/>
      <c r="AKH93"/>
      <c r="AKI93"/>
      <c r="AKJ93"/>
      <c r="AKK93"/>
      <c r="AKL93"/>
      <c r="AKM93"/>
      <c r="AKN93"/>
      <c r="AKO93"/>
      <c r="AKP93"/>
      <c r="AKQ93"/>
      <c r="AKR93"/>
      <c r="AKS93"/>
      <c r="AKT93"/>
      <c r="AKU93"/>
      <c r="AKV93"/>
      <c r="AKW93"/>
      <c r="AKX93"/>
      <c r="AKY93"/>
      <c r="AKZ93"/>
      <c r="ALA93"/>
      <c r="ALB93"/>
      <c r="ALC93"/>
      <c r="ALD93"/>
      <c r="ALE93"/>
      <c r="ALF93"/>
      <c r="ALG93"/>
      <c r="ALH93"/>
      <c r="ALI93"/>
      <c r="ALJ93"/>
      <c r="ALK93"/>
      <c r="ALL93"/>
      <c r="ALM93"/>
      <c r="ALN93"/>
      <c r="ALO93"/>
      <c r="ALP93"/>
      <c r="ALQ93"/>
      <c r="ALR93"/>
      <c r="ALS93"/>
      <c r="ALT93"/>
      <c r="ALU93"/>
      <c r="ALV93"/>
      <c r="ALW93"/>
      <c r="ALX93"/>
      <c r="ALY93"/>
      <c r="ALZ93"/>
      <c r="AMA93"/>
      <c r="AMB93"/>
      <c r="AMC93"/>
      <c r="AMD93"/>
      <c r="AME93"/>
      <c r="AMF93"/>
      <c r="AMG93"/>
      <c r="AMH93"/>
      <c r="AMI93"/>
      <c r="AMJ93"/>
      <c r="AMK93"/>
    </row>
    <row r="94" spans="1:1025" ht="117" customHeight="1" x14ac:dyDescent="0.25">
      <c r="A94" s="140">
        <f t="shared" si="143"/>
        <v>82</v>
      </c>
      <c r="B94" s="98"/>
      <c r="C94" s="141" t="s">
        <v>12</v>
      </c>
      <c r="D94" s="152" t="s">
        <v>26</v>
      </c>
      <c r="E94" s="117" t="s">
        <v>299</v>
      </c>
      <c r="F94" s="132" t="s">
        <v>158</v>
      </c>
      <c r="G94" s="152" t="s">
        <v>302</v>
      </c>
      <c r="H94" s="155" t="s">
        <v>11</v>
      </c>
      <c r="I94" s="114" t="s">
        <v>306</v>
      </c>
      <c r="J94" s="115" t="str">
        <f t="shared" si="78"/>
        <v>Ejecutar el 100% las auditorías internas que se programen0</v>
      </c>
      <c r="K94" s="115" t="str">
        <f t="shared" si="79"/>
        <v>Ejecutar el 100% las auditorías internas que se programen0</v>
      </c>
      <c r="L94" s="115" t="str">
        <f t="shared" si="80"/>
        <v>Ejecutar el 100% las auditorías internas que se programen0</v>
      </c>
      <c r="M94" s="115" t="str">
        <f t="shared" si="81"/>
        <v>Ejecutar el 100% las auditorías internas que se programen0</v>
      </c>
      <c r="N94" s="115" t="str">
        <f t="shared" si="82"/>
        <v>Ejecutar el 100% las auditorías internas que se programen0</v>
      </c>
      <c r="O94" s="115" t="str">
        <f t="shared" si="83"/>
        <v>Ejecutar el 100% las auditorías internas que se programen0</v>
      </c>
      <c r="P94" s="115" t="str">
        <f t="shared" si="84"/>
        <v>Ejecutar el 100% las auditorías internas que se programen1</v>
      </c>
      <c r="Q94" s="115" t="str">
        <f t="shared" si="85"/>
        <v>Ejecutar el 100% las auditorías internas que se programen0</v>
      </c>
      <c r="R94" s="115" t="str">
        <f t="shared" si="86"/>
        <v>Ejecutar el 100% las auditorías internas que se programen0</v>
      </c>
      <c r="S94" s="115" t="str">
        <f t="shared" si="87"/>
        <v>Ejecutar el 100% las auditorías internas que se programen0</v>
      </c>
      <c r="T94" s="115" t="str">
        <f t="shared" si="88"/>
        <v>Ejecutar el 100% las auditorías internas que se programen0</v>
      </c>
      <c r="U94" s="143" t="str">
        <f t="shared" si="89"/>
        <v>Ejecutar el 100% las auditorías internas que se programen0</v>
      </c>
      <c r="V94" s="144">
        <v>6</v>
      </c>
      <c r="W94" s="144">
        <v>6</v>
      </c>
      <c r="X94" s="110" t="s">
        <v>269</v>
      </c>
      <c r="Y94" s="141" t="s">
        <v>66</v>
      </c>
      <c r="Z94" s="188">
        <v>43677</v>
      </c>
      <c r="AA94" s="189">
        <v>43677</v>
      </c>
      <c r="AB94" s="151" t="s">
        <v>429</v>
      </c>
      <c r="AC94" s="146">
        <f t="shared" si="90"/>
        <v>1</v>
      </c>
      <c r="AE94" s="43">
        <f t="shared" si="91"/>
        <v>0</v>
      </c>
      <c r="AF94" s="43">
        <f t="shared" si="92"/>
        <v>0</v>
      </c>
      <c r="AG94" s="43">
        <f t="shared" si="93"/>
        <v>0</v>
      </c>
      <c r="AH94" s="43">
        <f t="shared" si="94"/>
        <v>0</v>
      </c>
      <c r="AI94" s="43">
        <f t="shared" si="95"/>
        <v>0</v>
      </c>
      <c r="AJ94" s="43">
        <f t="shared" si="96"/>
        <v>0</v>
      </c>
      <c r="AK94" s="43">
        <f t="shared" si="97"/>
        <v>1</v>
      </c>
      <c r="AL94" s="43">
        <f t="shared" si="98"/>
        <v>0</v>
      </c>
      <c r="AM94" s="43">
        <f t="shared" si="99"/>
        <v>0</v>
      </c>
      <c r="AN94" s="43">
        <f t="shared" si="100"/>
        <v>0</v>
      </c>
      <c r="AO94" s="43">
        <f t="shared" si="101"/>
        <v>0</v>
      </c>
      <c r="AP94" s="43">
        <f t="shared" si="102"/>
        <v>0</v>
      </c>
      <c r="AR94" s="43">
        <f t="shared" si="103"/>
        <v>0</v>
      </c>
      <c r="AS94" s="43">
        <f t="shared" si="104"/>
        <v>0</v>
      </c>
      <c r="AT94" s="43">
        <f t="shared" si="105"/>
        <v>0</v>
      </c>
      <c r="AU94" s="43">
        <f t="shared" si="106"/>
        <v>0</v>
      </c>
      <c r="AV94" s="43">
        <f t="shared" si="107"/>
        <v>0</v>
      </c>
      <c r="AW94" s="43">
        <f t="shared" si="108"/>
        <v>0</v>
      </c>
      <c r="AX94" s="43">
        <f t="shared" si="109"/>
        <v>1</v>
      </c>
      <c r="AY94" s="43">
        <f t="shared" si="110"/>
        <v>0</v>
      </c>
      <c r="AZ94" s="43">
        <f t="shared" si="111"/>
        <v>0</v>
      </c>
      <c r="BA94" s="43">
        <f t="shared" si="112"/>
        <v>0</v>
      </c>
      <c r="BB94" s="43">
        <f t="shared" si="113"/>
        <v>0</v>
      </c>
      <c r="BC94" s="43">
        <f t="shared" si="114"/>
        <v>0</v>
      </c>
      <c r="BD94" s="3">
        <f t="shared" si="115"/>
        <v>1</v>
      </c>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c r="JF94"/>
      <c r="JG94"/>
      <c r="JH94"/>
      <c r="JI94"/>
      <c r="JJ94"/>
      <c r="JK94"/>
      <c r="JL94"/>
      <c r="JM94"/>
      <c r="JN94"/>
      <c r="JO94"/>
      <c r="JP94"/>
      <c r="JQ94"/>
      <c r="JR94"/>
      <c r="JS94"/>
      <c r="JT94"/>
      <c r="JU94"/>
      <c r="JV94"/>
      <c r="JW94"/>
      <c r="JX94"/>
      <c r="JY94"/>
      <c r="JZ94"/>
      <c r="KA94"/>
      <c r="KB94"/>
      <c r="KC94"/>
      <c r="KD94"/>
      <c r="KE94"/>
      <c r="KF94"/>
      <c r="KG94"/>
      <c r="KH94"/>
      <c r="KI94"/>
      <c r="KJ94"/>
      <c r="KK94"/>
      <c r="KL94"/>
      <c r="KM94"/>
      <c r="KN94"/>
      <c r="KO94"/>
      <c r="KP94"/>
      <c r="KQ94"/>
      <c r="KR94"/>
      <c r="KS94"/>
      <c r="KT94"/>
      <c r="KU94"/>
      <c r="KV94"/>
      <c r="KW94"/>
      <c r="KX94"/>
      <c r="KY94"/>
      <c r="KZ94"/>
      <c r="LA94"/>
      <c r="LB94"/>
      <c r="LC94"/>
      <c r="LD94"/>
      <c r="LE94"/>
      <c r="LF94"/>
      <c r="LG94"/>
      <c r="LH94"/>
      <c r="LI94"/>
      <c r="LJ94"/>
      <c r="LK94"/>
      <c r="LL94"/>
      <c r="LM94"/>
      <c r="LN94"/>
      <c r="LO94"/>
      <c r="LP94"/>
      <c r="LQ94"/>
      <c r="LR94"/>
      <c r="LS94"/>
      <c r="LT94"/>
      <c r="LU94"/>
      <c r="LV94"/>
      <c r="LW94"/>
      <c r="LX94"/>
      <c r="LY94"/>
      <c r="LZ94"/>
      <c r="MA94"/>
      <c r="MB94"/>
      <c r="MC94"/>
      <c r="MD94"/>
      <c r="ME94"/>
      <c r="MF94"/>
      <c r="MG94"/>
      <c r="MH94"/>
      <c r="MI94"/>
      <c r="MJ94"/>
      <c r="MK94"/>
      <c r="ML94"/>
      <c r="MM94"/>
      <c r="MN94"/>
      <c r="MO94"/>
      <c r="MP94"/>
      <c r="MQ94"/>
      <c r="MR94"/>
      <c r="MS94"/>
      <c r="MT94"/>
      <c r="MU94"/>
      <c r="MV94"/>
      <c r="MW94"/>
      <c r="MX94"/>
      <c r="MY94"/>
      <c r="MZ94"/>
      <c r="NA94"/>
      <c r="NB94"/>
      <c r="NC94"/>
      <c r="ND94"/>
      <c r="NE94"/>
      <c r="NF94"/>
      <c r="NG94"/>
      <c r="NH94"/>
      <c r="NI94"/>
      <c r="NJ94"/>
      <c r="NK94"/>
      <c r="NL94"/>
      <c r="NM94"/>
      <c r="NN94"/>
      <c r="NO94"/>
      <c r="NP94"/>
      <c r="NQ94"/>
      <c r="NR94"/>
      <c r="NS94"/>
      <c r="NT94"/>
      <c r="NU94"/>
      <c r="NV94"/>
      <c r="NW94"/>
      <c r="NX94"/>
      <c r="NY94"/>
      <c r="NZ94"/>
      <c r="OA94"/>
      <c r="OB94"/>
      <c r="OC94"/>
      <c r="OD94"/>
      <c r="OE94"/>
      <c r="OF94"/>
      <c r="OG94"/>
      <c r="OH94"/>
      <c r="OI94"/>
      <c r="OJ94"/>
      <c r="OK94"/>
      <c r="OL94"/>
      <c r="OM94"/>
      <c r="ON94"/>
      <c r="OO94"/>
      <c r="OP94"/>
      <c r="OQ94"/>
      <c r="OR94"/>
      <c r="OS94"/>
      <c r="OT94"/>
      <c r="OU94"/>
      <c r="OV94"/>
      <c r="OW94"/>
      <c r="OX94"/>
      <c r="OY94"/>
      <c r="OZ94"/>
      <c r="PA94"/>
      <c r="PB94"/>
      <c r="PC94"/>
      <c r="PD94"/>
      <c r="PE94"/>
      <c r="PF94"/>
      <c r="PG94"/>
      <c r="PH94"/>
      <c r="PI94"/>
      <c r="PJ94"/>
      <c r="PK94"/>
      <c r="PL94"/>
      <c r="PM94"/>
      <c r="PN94"/>
      <c r="PO94"/>
      <c r="PP94"/>
      <c r="PQ94"/>
      <c r="PR94"/>
      <c r="PS94"/>
      <c r="PT94"/>
      <c r="PU94"/>
      <c r="PV94"/>
      <c r="PW94"/>
      <c r="PX94"/>
      <c r="PY94"/>
      <c r="PZ94"/>
      <c r="QA94"/>
      <c r="QB94"/>
      <c r="QC94"/>
      <c r="QD94"/>
      <c r="QE94"/>
      <c r="QF94"/>
      <c r="QG94"/>
      <c r="QH94"/>
      <c r="QI94"/>
      <c r="QJ94"/>
      <c r="QK94"/>
      <c r="QL94"/>
      <c r="QM94"/>
      <c r="QN94"/>
      <c r="QO94"/>
      <c r="QP94"/>
      <c r="QQ94"/>
      <c r="QR94"/>
      <c r="QS94"/>
      <c r="QT94"/>
      <c r="QU94"/>
      <c r="QV94"/>
      <c r="QW94"/>
      <c r="QX94"/>
      <c r="QY94"/>
      <c r="QZ94"/>
      <c r="RA94"/>
      <c r="RB94"/>
      <c r="RC94"/>
      <c r="RD94"/>
      <c r="RE94"/>
      <c r="RF94"/>
      <c r="RG94"/>
      <c r="RH94"/>
      <c r="RI94"/>
      <c r="RJ94"/>
      <c r="RK94"/>
      <c r="RL94"/>
      <c r="RM94"/>
      <c r="RN94"/>
      <c r="RO94"/>
      <c r="RP94"/>
      <c r="RQ94"/>
      <c r="RR94"/>
      <c r="RS94"/>
      <c r="RT94"/>
      <c r="RU94"/>
      <c r="RV94"/>
      <c r="RW94"/>
      <c r="RX94"/>
      <c r="RY94"/>
      <c r="RZ94"/>
      <c r="SA94"/>
      <c r="SB94"/>
      <c r="SC94"/>
      <c r="SD94"/>
      <c r="SE94"/>
      <c r="SF94"/>
      <c r="SG94"/>
      <c r="SH94"/>
      <c r="SI94"/>
      <c r="SJ94"/>
      <c r="SK94"/>
      <c r="SL94"/>
      <c r="SM94"/>
      <c r="SN94"/>
      <c r="SO94"/>
      <c r="SP94"/>
      <c r="SQ94"/>
      <c r="SR94"/>
      <c r="SS94"/>
      <c r="ST94"/>
      <c r="SU94"/>
      <c r="SV94"/>
      <c r="SW94"/>
      <c r="SX94"/>
      <c r="SY94"/>
      <c r="SZ94"/>
      <c r="TA94"/>
      <c r="TB94"/>
      <c r="TC94"/>
      <c r="TD94"/>
      <c r="TE94"/>
      <c r="TF94"/>
      <c r="TG94"/>
      <c r="TH94"/>
      <c r="TI94"/>
      <c r="TJ94"/>
      <c r="TK94"/>
      <c r="TL94"/>
      <c r="TM94"/>
      <c r="TN94"/>
      <c r="TO94"/>
      <c r="TP94"/>
      <c r="TQ94"/>
      <c r="TR94"/>
      <c r="TS94"/>
      <c r="TT94"/>
      <c r="TU94"/>
      <c r="TV94"/>
      <c r="TW94"/>
      <c r="TX94"/>
      <c r="TY94"/>
      <c r="TZ94"/>
      <c r="UA94"/>
      <c r="UB94"/>
      <c r="UC94"/>
      <c r="UD94"/>
      <c r="UE94"/>
      <c r="UF94"/>
      <c r="UG94"/>
      <c r="UH94"/>
      <c r="UI94"/>
      <c r="UJ94"/>
      <c r="UK94"/>
      <c r="UL94"/>
      <c r="UM94"/>
      <c r="UN94"/>
      <c r="UO94"/>
      <c r="UP94"/>
      <c r="UQ94"/>
      <c r="UR94"/>
      <c r="US94"/>
      <c r="UT94"/>
      <c r="UU94"/>
      <c r="UV94"/>
      <c r="UW94"/>
      <c r="UX94"/>
      <c r="UY94"/>
      <c r="UZ94"/>
      <c r="VA94"/>
      <c r="VB94"/>
      <c r="VC94"/>
      <c r="VD94"/>
      <c r="VE94"/>
      <c r="VF94"/>
      <c r="VG94"/>
      <c r="VH94"/>
      <c r="VI94"/>
      <c r="VJ94"/>
      <c r="VK94"/>
      <c r="VL94"/>
      <c r="VM94"/>
      <c r="VN94"/>
      <c r="VO94"/>
      <c r="VP94"/>
      <c r="VQ94"/>
      <c r="VR94"/>
      <c r="VS94"/>
      <c r="VT94"/>
      <c r="VU94"/>
      <c r="VV94"/>
      <c r="VW94"/>
      <c r="VX94"/>
      <c r="VY94"/>
      <c r="VZ94"/>
      <c r="WA94"/>
      <c r="WB94"/>
      <c r="WC94"/>
      <c r="WD94"/>
      <c r="WE94"/>
      <c r="WF94"/>
      <c r="WG94"/>
      <c r="WH94"/>
      <c r="WI94"/>
      <c r="WJ94"/>
      <c r="WK94"/>
      <c r="WL94"/>
      <c r="WM94"/>
      <c r="WN94"/>
      <c r="WO94"/>
      <c r="WP94"/>
      <c r="WQ94"/>
      <c r="WR94"/>
      <c r="WS94"/>
      <c r="WT94"/>
      <c r="WU94"/>
      <c r="WV94"/>
      <c r="WW94"/>
      <c r="WX94"/>
      <c r="WY94"/>
      <c r="WZ94"/>
      <c r="XA94"/>
      <c r="XB94"/>
      <c r="XC94"/>
      <c r="XD94"/>
      <c r="XE94"/>
      <c r="XF94"/>
      <c r="XG94"/>
      <c r="XH94"/>
      <c r="XI94"/>
      <c r="XJ94"/>
      <c r="XK94"/>
      <c r="XL94"/>
      <c r="XM94"/>
      <c r="XN94"/>
      <c r="XO94"/>
      <c r="XP94"/>
      <c r="XQ94"/>
      <c r="XR94"/>
      <c r="XS94"/>
      <c r="XT94"/>
      <c r="XU94"/>
      <c r="XV94"/>
      <c r="XW94"/>
      <c r="XX94"/>
      <c r="XY94"/>
      <c r="XZ94"/>
      <c r="YA94"/>
      <c r="YB94"/>
      <c r="YC94"/>
      <c r="YD94"/>
      <c r="YE94"/>
      <c r="YF94"/>
      <c r="YG94"/>
      <c r="YH94"/>
      <c r="YI94"/>
      <c r="YJ94"/>
      <c r="YK94"/>
      <c r="YL94"/>
      <c r="YM94"/>
      <c r="YN94"/>
      <c r="YO94"/>
      <c r="YP94"/>
      <c r="YQ94"/>
      <c r="YR94"/>
      <c r="YS94"/>
      <c r="YT94"/>
      <c r="YU94"/>
      <c r="YV94"/>
      <c r="YW94"/>
      <c r="YX94"/>
      <c r="YY94"/>
      <c r="YZ94"/>
      <c r="ZA94"/>
      <c r="ZB94"/>
      <c r="ZC94"/>
      <c r="ZD94"/>
      <c r="ZE94"/>
      <c r="ZF94"/>
      <c r="ZG94"/>
      <c r="ZH94"/>
      <c r="ZI94"/>
      <c r="ZJ94"/>
      <c r="ZK94"/>
      <c r="ZL94"/>
      <c r="ZM94"/>
      <c r="ZN94"/>
      <c r="ZO94"/>
      <c r="ZP94"/>
      <c r="ZQ94"/>
      <c r="ZR94"/>
      <c r="ZS94"/>
      <c r="ZT94"/>
      <c r="ZU94"/>
      <c r="ZV94"/>
      <c r="ZW94"/>
      <c r="ZX94"/>
      <c r="ZY94"/>
      <c r="ZZ94"/>
      <c r="AAA94"/>
      <c r="AAB94"/>
      <c r="AAC94"/>
      <c r="AAD94"/>
      <c r="AAE94"/>
      <c r="AAF94"/>
      <c r="AAG94"/>
      <c r="AAH94"/>
      <c r="AAI94"/>
      <c r="AAJ94"/>
      <c r="AAK94"/>
      <c r="AAL94"/>
      <c r="AAM94"/>
      <c r="AAN94"/>
      <c r="AAO94"/>
      <c r="AAP94"/>
      <c r="AAQ94"/>
      <c r="AAR94"/>
      <c r="AAS94"/>
      <c r="AAT94"/>
      <c r="AAU94"/>
      <c r="AAV94"/>
      <c r="AAW94"/>
      <c r="AAX94"/>
      <c r="AAY94"/>
      <c r="AAZ94"/>
      <c r="ABA94"/>
      <c r="ABB94"/>
      <c r="ABC94"/>
      <c r="ABD94"/>
      <c r="ABE94"/>
      <c r="ABF94"/>
      <c r="ABG94"/>
      <c r="ABH94"/>
      <c r="ABI94"/>
      <c r="ABJ94"/>
      <c r="ABK94"/>
      <c r="ABL94"/>
      <c r="ABM94"/>
      <c r="ABN94"/>
      <c r="ABO94"/>
      <c r="ABP94"/>
      <c r="ABQ94"/>
      <c r="ABR94"/>
      <c r="ABS94"/>
      <c r="ABT94"/>
      <c r="ABU94"/>
      <c r="ABV94"/>
      <c r="ABW94"/>
      <c r="ABX94"/>
      <c r="ABY94"/>
      <c r="ABZ94"/>
      <c r="ACA94"/>
      <c r="ACB94"/>
      <c r="ACC94"/>
      <c r="ACD94"/>
      <c r="ACE94"/>
      <c r="ACF94"/>
      <c r="ACG94"/>
      <c r="ACH94"/>
      <c r="ACI94"/>
      <c r="ACJ94"/>
      <c r="ACK94"/>
      <c r="ACL94"/>
      <c r="ACM94"/>
      <c r="ACN94"/>
      <c r="ACO94"/>
      <c r="ACP94"/>
      <c r="ACQ94"/>
      <c r="ACR94"/>
      <c r="ACS94"/>
      <c r="ACT94"/>
      <c r="ACU94"/>
      <c r="ACV94"/>
      <c r="ACW94"/>
      <c r="ACX94"/>
      <c r="ACY94"/>
      <c r="ACZ94"/>
      <c r="ADA94"/>
      <c r="ADB94"/>
      <c r="ADC94"/>
      <c r="ADD94"/>
      <c r="ADE94"/>
      <c r="ADF94"/>
      <c r="ADG94"/>
      <c r="ADH94"/>
      <c r="ADI94"/>
      <c r="ADJ94"/>
      <c r="ADK94"/>
      <c r="ADL94"/>
      <c r="ADM94"/>
      <c r="ADN94"/>
      <c r="ADO94"/>
      <c r="ADP94"/>
      <c r="ADQ94"/>
      <c r="ADR94"/>
      <c r="ADS94"/>
      <c r="ADT94"/>
      <c r="ADU94"/>
      <c r="ADV94"/>
      <c r="ADW94"/>
      <c r="ADX94"/>
      <c r="ADY94"/>
      <c r="ADZ94"/>
      <c r="AEA94"/>
      <c r="AEB94"/>
      <c r="AEC94"/>
      <c r="AED94"/>
      <c r="AEE94"/>
      <c r="AEF94"/>
      <c r="AEG94"/>
      <c r="AEH94"/>
      <c r="AEI94"/>
      <c r="AEJ94"/>
      <c r="AEK94"/>
      <c r="AEL94"/>
      <c r="AEM94"/>
      <c r="AEN94"/>
      <c r="AEO94"/>
      <c r="AEP94"/>
      <c r="AEQ94"/>
      <c r="AER94"/>
      <c r="AES94"/>
      <c r="AET94"/>
      <c r="AEU94"/>
      <c r="AEV94"/>
      <c r="AEW94"/>
      <c r="AEX94"/>
      <c r="AEY94"/>
      <c r="AEZ94"/>
      <c r="AFA94"/>
      <c r="AFB94"/>
      <c r="AFC94"/>
      <c r="AFD94"/>
      <c r="AFE94"/>
      <c r="AFF94"/>
      <c r="AFG94"/>
      <c r="AFH94"/>
      <c r="AFI94"/>
      <c r="AFJ94"/>
      <c r="AFK94"/>
      <c r="AFL94"/>
      <c r="AFM94"/>
      <c r="AFN94"/>
      <c r="AFO94"/>
      <c r="AFP94"/>
      <c r="AFQ94"/>
      <c r="AFR94"/>
      <c r="AFS94"/>
      <c r="AFT94"/>
      <c r="AFU94"/>
      <c r="AFV94"/>
      <c r="AFW94"/>
      <c r="AFX94"/>
      <c r="AFY94"/>
      <c r="AFZ94"/>
      <c r="AGA94"/>
      <c r="AGB94"/>
      <c r="AGC94"/>
      <c r="AGD94"/>
      <c r="AGE94"/>
      <c r="AGF94"/>
      <c r="AGG94"/>
      <c r="AGH94"/>
      <c r="AGI94"/>
      <c r="AGJ94"/>
      <c r="AGK94"/>
      <c r="AGL94"/>
      <c r="AGM94"/>
      <c r="AGN94"/>
      <c r="AGO94"/>
      <c r="AGP94"/>
      <c r="AGQ94"/>
      <c r="AGR94"/>
      <c r="AGS94"/>
      <c r="AGT94"/>
      <c r="AGU94"/>
      <c r="AGV94"/>
      <c r="AGW94"/>
      <c r="AGX94"/>
      <c r="AGY94"/>
      <c r="AGZ94"/>
      <c r="AHA94"/>
      <c r="AHB94"/>
      <c r="AHC94"/>
      <c r="AHD94"/>
      <c r="AHE94"/>
      <c r="AHF94"/>
      <c r="AHG94"/>
      <c r="AHH94"/>
      <c r="AHI94"/>
      <c r="AHJ94"/>
      <c r="AHK94"/>
      <c r="AHL94"/>
      <c r="AHM94"/>
      <c r="AHN94"/>
      <c r="AHO94"/>
      <c r="AHP94"/>
      <c r="AHQ94"/>
      <c r="AHR94"/>
      <c r="AHS94"/>
      <c r="AHT94"/>
      <c r="AHU94"/>
      <c r="AHV94"/>
      <c r="AHW94"/>
      <c r="AHX94"/>
      <c r="AHY94"/>
      <c r="AHZ94"/>
      <c r="AIA94"/>
      <c r="AIB94"/>
      <c r="AIC94"/>
      <c r="AID94"/>
      <c r="AIE94"/>
      <c r="AIF94"/>
      <c r="AIG94"/>
      <c r="AIH94"/>
      <c r="AII94"/>
      <c r="AIJ94"/>
      <c r="AIK94"/>
      <c r="AIL94"/>
      <c r="AIM94"/>
      <c r="AIN94"/>
      <c r="AIO94"/>
      <c r="AIP94"/>
      <c r="AIQ94"/>
      <c r="AIR94"/>
      <c r="AIS94"/>
      <c r="AIT94"/>
      <c r="AIU94"/>
      <c r="AIV94"/>
      <c r="AIW94"/>
      <c r="AIX94"/>
      <c r="AIY94"/>
      <c r="AIZ94"/>
      <c r="AJA94"/>
      <c r="AJB94"/>
      <c r="AJC94"/>
      <c r="AJD94"/>
      <c r="AJE94"/>
      <c r="AJF94"/>
      <c r="AJG94"/>
      <c r="AJH94"/>
      <c r="AJI94"/>
      <c r="AJJ94"/>
      <c r="AJK94"/>
      <c r="AJL94"/>
      <c r="AJM94"/>
      <c r="AJN94"/>
      <c r="AJO94"/>
      <c r="AJP94"/>
      <c r="AJQ94"/>
      <c r="AJR94"/>
      <c r="AJS94"/>
      <c r="AJT94"/>
      <c r="AJU94"/>
      <c r="AJV94"/>
      <c r="AJW94"/>
      <c r="AJX94"/>
      <c r="AJY94"/>
      <c r="AJZ94"/>
      <c r="AKA94"/>
      <c r="AKB94"/>
      <c r="AKC94"/>
      <c r="AKD94"/>
      <c r="AKE94"/>
      <c r="AKF94"/>
      <c r="AKG94"/>
      <c r="AKH94"/>
      <c r="AKI94"/>
      <c r="AKJ94"/>
      <c r="AKK94"/>
      <c r="AKL94"/>
      <c r="AKM94"/>
      <c r="AKN94"/>
      <c r="AKO94"/>
      <c r="AKP94"/>
      <c r="AKQ94"/>
      <c r="AKR94"/>
      <c r="AKS94"/>
      <c r="AKT94"/>
      <c r="AKU94"/>
      <c r="AKV94"/>
      <c r="AKW94"/>
      <c r="AKX94"/>
      <c r="AKY94"/>
      <c r="AKZ94"/>
      <c r="ALA94"/>
      <c r="ALB94"/>
      <c r="ALC94"/>
      <c r="ALD94"/>
      <c r="ALE94"/>
      <c r="ALF94"/>
      <c r="ALG94"/>
      <c r="ALH94"/>
      <c r="ALI94"/>
      <c r="ALJ94"/>
      <c r="ALK94"/>
      <c r="ALL94"/>
      <c r="ALM94"/>
      <c r="ALN94"/>
      <c r="ALO94"/>
      <c r="ALP94"/>
      <c r="ALQ94"/>
      <c r="ALR94"/>
      <c r="ALS94"/>
      <c r="ALT94"/>
      <c r="ALU94"/>
      <c r="ALV94"/>
      <c r="ALW94"/>
      <c r="ALX94"/>
      <c r="ALY94"/>
      <c r="ALZ94"/>
      <c r="AMA94"/>
      <c r="AMB94"/>
      <c r="AMC94"/>
      <c r="AMD94"/>
      <c r="AME94"/>
      <c r="AMF94"/>
      <c r="AMG94"/>
      <c r="AMH94"/>
      <c r="AMI94"/>
      <c r="AMJ94"/>
      <c r="AMK94"/>
    </row>
    <row r="95" spans="1:1025" ht="81" customHeight="1" x14ac:dyDescent="0.25">
      <c r="A95" s="97">
        <f t="shared" si="143"/>
        <v>83</v>
      </c>
      <c r="B95" s="98"/>
      <c r="C95" s="112" t="s">
        <v>12</v>
      </c>
      <c r="D95" s="117" t="s">
        <v>26</v>
      </c>
      <c r="E95" s="117" t="s">
        <v>299</v>
      </c>
      <c r="F95" s="132" t="s">
        <v>158</v>
      </c>
      <c r="G95" s="117" t="s">
        <v>303</v>
      </c>
      <c r="H95" s="120" t="s">
        <v>11</v>
      </c>
      <c r="I95" s="114" t="s">
        <v>306</v>
      </c>
      <c r="J95" s="115" t="str">
        <f t="shared" si="78"/>
        <v>Ejecutar el 100% las auditorías internas que se programen</v>
      </c>
      <c r="K95" s="115" t="str">
        <f t="shared" si="79"/>
        <v>Ejecutar el 100% las auditorías internas que se programen</v>
      </c>
      <c r="L95" s="115" t="str">
        <f t="shared" si="80"/>
        <v>Ejecutar el 100% las auditorías internas que se programen</v>
      </c>
      <c r="M95" s="115" t="str">
        <f t="shared" si="81"/>
        <v>Ejecutar el 100% las auditorías internas que se programen</v>
      </c>
      <c r="N95" s="115" t="str">
        <f t="shared" si="82"/>
        <v>Ejecutar el 100% las auditorías internas que se programen</v>
      </c>
      <c r="O95" s="115" t="str">
        <f t="shared" si="83"/>
        <v>Ejecutar el 100% las auditorías internas que se programen</v>
      </c>
      <c r="P95" s="115" t="str">
        <f t="shared" si="84"/>
        <v>Ejecutar el 100% las auditorías internas que se programen</v>
      </c>
      <c r="Q95" s="115" t="str">
        <f t="shared" si="85"/>
        <v>Ejecutar el 100% las auditorías internas que se programen</v>
      </c>
      <c r="R95" s="115" t="str">
        <f t="shared" si="86"/>
        <v>Ejecutar el 100% las auditorías internas que se programen</v>
      </c>
      <c r="S95" s="115" t="str">
        <f t="shared" si="87"/>
        <v>Ejecutar el 100% las auditorías internas que se programen</v>
      </c>
      <c r="T95" s="115" t="str">
        <f t="shared" si="88"/>
        <v>Ejecutar el 100% las auditorías internas que se programen</v>
      </c>
      <c r="U95" s="115">
        <v>0</v>
      </c>
      <c r="V95" s="116">
        <v>0</v>
      </c>
      <c r="W95" s="116">
        <v>0</v>
      </c>
      <c r="X95" s="110" t="s">
        <v>269</v>
      </c>
      <c r="Y95" s="112" t="s">
        <v>66</v>
      </c>
      <c r="Z95" s="184">
        <v>43707</v>
      </c>
      <c r="AA95" s="185"/>
      <c r="AB95" s="30" t="s">
        <v>430</v>
      </c>
      <c r="AC95" s="101" t="str">
        <f t="shared" si="90"/>
        <v/>
      </c>
      <c r="AE95" s="43" t="str">
        <f t="shared" si="91"/>
        <v/>
      </c>
      <c r="AF95" s="43" t="str">
        <f t="shared" si="92"/>
        <v/>
      </c>
      <c r="AG95" s="43" t="str">
        <f t="shared" si="93"/>
        <v/>
      </c>
      <c r="AH95" s="43" t="str">
        <f t="shared" si="94"/>
        <v/>
      </c>
      <c r="AI95" s="43" t="str">
        <f t="shared" si="95"/>
        <v/>
      </c>
      <c r="AJ95" s="43" t="str">
        <f t="shared" si="96"/>
        <v/>
      </c>
      <c r="AK95" s="43" t="str">
        <f t="shared" si="97"/>
        <v/>
      </c>
      <c r="AL95" s="43" t="str">
        <f t="shared" si="98"/>
        <v/>
      </c>
      <c r="AM95" s="43" t="str">
        <f t="shared" si="99"/>
        <v/>
      </c>
      <c r="AN95" s="43" t="str">
        <f t="shared" si="100"/>
        <v/>
      </c>
      <c r="AO95" s="43" t="str">
        <f t="shared" si="101"/>
        <v/>
      </c>
      <c r="AP95" s="43" t="str">
        <f t="shared" si="102"/>
        <v/>
      </c>
      <c r="AR95" s="43" t="str">
        <f t="shared" si="103"/>
        <v/>
      </c>
      <c r="AS95" s="43" t="str">
        <f t="shared" si="104"/>
        <v/>
      </c>
      <c r="AT95" s="43" t="str">
        <f t="shared" si="105"/>
        <v/>
      </c>
      <c r="AU95" s="43" t="str">
        <f t="shared" si="106"/>
        <v/>
      </c>
      <c r="AV95" s="43" t="str">
        <f t="shared" si="107"/>
        <v/>
      </c>
      <c r="AW95" s="43" t="str">
        <f t="shared" si="108"/>
        <v/>
      </c>
      <c r="AX95" s="43" t="str">
        <f t="shared" si="109"/>
        <v/>
      </c>
      <c r="AY95" s="43" t="str">
        <f t="shared" si="110"/>
        <v/>
      </c>
      <c r="AZ95" s="43" t="str">
        <f t="shared" si="111"/>
        <v/>
      </c>
      <c r="BA95" s="43" t="str">
        <f t="shared" si="112"/>
        <v/>
      </c>
      <c r="BB95" s="43" t="str">
        <f t="shared" si="113"/>
        <v/>
      </c>
      <c r="BC95" s="43" t="str">
        <f t="shared" si="114"/>
        <v/>
      </c>
      <c r="BD95" s="3">
        <f t="shared" si="115"/>
        <v>0</v>
      </c>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c r="JE95"/>
      <c r="JF95"/>
      <c r="JG95"/>
      <c r="JH95"/>
      <c r="JI95"/>
      <c r="JJ95"/>
      <c r="JK95"/>
      <c r="JL95"/>
      <c r="JM95"/>
      <c r="JN95"/>
      <c r="JO95"/>
      <c r="JP95"/>
      <c r="JQ95"/>
      <c r="JR95"/>
      <c r="JS95"/>
      <c r="JT95"/>
      <c r="JU95"/>
      <c r="JV95"/>
      <c r="JW95"/>
      <c r="JX95"/>
      <c r="JY95"/>
      <c r="JZ95"/>
      <c r="KA95"/>
      <c r="KB95"/>
      <c r="KC95"/>
      <c r="KD95"/>
      <c r="KE95"/>
      <c r="KF95"/>
      <c r="KG95"/>
      <c r="KH95"/>
      <c r="KI95"/>
      <c r="KJ95"/>
      <c r="KK95"/>
      <c r="KL95"/>
      <c r="KM95"/>
      <c r="KN95"/>
      <c r="KO95"/>
      <c r="KP95"/>
      <c r="KQ95"/>
      <c r="KR95"/>
      <c r="KS95"/>
      <c r="KT95"/>
      <c r="KU95"/>
      <c r="KV95"/>
      <c r="KW95"/>
      <c r="KX95"/>
      <c r="KY95"/>
      <c r="KZ95"/>
      <c r="LA95"/>
      <c r="LB95"/>
      <c r="LC95"/>
      <c r="LD95"/>
      <c r="LE95"/>
      <c r="LF95"/>
      <c r="LG95"/>
      <c r="LH95"/>
      <c r="LI95"/>
      <c r="LJ95"/>
      <c r="LK95"/>
      <c r="LL95"/>
      <c r="LM95"/>
      <c r="LN95"/>
      <c r="LO95"/>
      <c r="LP95"/>
      <c r="LQ95"/>
      <c r="LR95"/>
      <c r="LS95"/>
      <c r="LT95"/>
      <c r="LU95"/>
      <c r="LV95"/>
      <c r="LW95"/>
      <c r="LX95"/>
      <c r="LY95"/>
      <c r="LZ95"/>
      <c r="MA95"/>
      <c r="MB95"/>
      <c r="MC95"/>
      <c r="MD95"/>
      <c r="ME95"/>
      <c r="MF95"/>
      <c r="MG95"/>
      <c r="MH95"/>
      <c r="MI95"/>
      <c r="MJ95"/>
      <c r="MK95"/>
      <c r="ML95"/>
      <c r="MM95"/>
      <c r="MN95"/>
      <c r="MO95"/>
      <c r="MP95"/>
      <c r="MQ95"/>
      <c r="MR95"/>
      <c r="MS95"/>
      <c r="MT95"/>
      <c r="MU95"/>
      <c r="MV95"/>
      <c r="MW95"/>
      <c r="MX95"/>
      <c r="MY95"/>
      <c r="MZ95"/>
      <c r="NA95"/>
      <c r="NB95"/>
      <c r="NC95"/>
      <c r="ND95"/>
      <c r="NE95"/>
      <c r="NF95"/>
      <c r="NG95"/>
      <c r="NH95"/>
      <c r="NI95"/>
      <c r="NJ95"/>
      <c r="NK95"/>
      <c r="NL95"/>
      <c r="NM95"/>
      <c r="NN95"/>
      <c r="NO95"/>
      <c r="NP95"/>
      <c r="NQ95"/>
      <c r="NR95"/>
      <c r="NS95"/>
      <c r="NT95"/>
      <c r="NU95"/>
      <c r="NV95"/>
      <c r="NW95"/>
      <c r="NX95"/>
      <c r="NY95"/>
      <c r="NZ95"/>
      <c r="OA95"/>
      <c r="OB95"/>
      <c r="OC95"/>
      <c r="OD95"/>
      <c r="OE95"/>
      <c r="OF95"/>
      <c r="OG95"/>
      <c r="OH95"/>
      <c r="OI95"/>
      <c r="OJ95"/>
      <c r="OK95"/>
      <c r="OL95"/>
      <c r="OM95"/>
      <c r="ON95"/>
      <c r="OO95"/>
      <c r="OP95"/>
      <c r="OQ95"/>
      <c r="OR95"/>
      <c r="OS95"/>
      <c r="OT95"/>
      <c r="OU95"/>
      <c r="OV95"/>
      <c r="OW95"/>
      <c r="OX95"/>
      <c r="OY95"/>
      <c r="OZ95"/>
      <c r="PA95"/>
      <c r="PB95"/>
      <c r="PC95"/>
      <c r="PD95"/>
      <c r="PE95"/>
      <c r="PF95"/>
      <c r="PG95"/>
      <c r="PH95"/>
      <c r="PI95"/>
      <c r="PJ95"/>
      <c r="PK95"/>
      <c r="PL95"/>
      <c r="PM95"/>
      <c r="PN95"/>
      <c r="PO95"/>
      <c r="PP95"/>
      <c r="PQ95"/>
      <c r="PR95"/>
      <c r="PS95"/>
      <c r="PT95"/>
      <c r="PU95"/>
      <c r="PV95"/>
      <c r="PW95"/>
      <c r="PX95"/>
      <c r="PY95"/>
      <c r="PZ95"/>
      <c r="QA95"/>
      <c r="QB95"/>
      <c r="QC95"/>
      <c r="QD95"/>
      <c r="QE95"/>
      <c r="QF95"/>
      <c r="QG95"/>
      <c r="QH95"/>
      <c r="QI95"/>
      <c r="QJ95"/>
      <c r="QK95"/>
      <c r="QL95"/>
      <c r="QM95"/>
      <c r="QN95"/>
      <c r="QO95"/>
      <c r="QP95"/>
      <c r="QQ95"/>
      <c r="QR95"/>
      <c r="QS95"/>
      <c r="QT95"/>
      <c r="QU95"/>
      <c r="QV95"/>
      <c r="QW95"/>
      <c r="QX95"/>
      <c r="QY95"/>
      <c r="QZ95"/>
      <c r="RA95"/>
      <c r="RB95"/>
      <c r="RC95"/>
      <c r="RD95"/>
      <c r="RE95"/>
      <c r="RF95"/>
      <c r="RG95"/>
      <c r="RH95"/>
      <c r="RI95"/>
      <c r="RJ95"/>
      <c r="RK95"/>
      <c r="RL95"/>
      <c r="RM95"/>
      <c r="RN95"/>
      <c r="RO95"/>
      <c r="RP95"/>
      <c r="RQ95"/>
      <c r="RR95"/>
      <c r="RS95"/>
      <c r="RT95"/>
      <c r="RU95"/>
      <c r="RV95"/>
      <c r="RW95"/>
      <c r="RX95"/>
      <c r="RY95"/>
      <c r="RZ95"/>
      <c r="SA95"/>
      <c r="SB95"/>
      <c r="SC95"/>
      <c r="SD95"/>
      <c r="SE95"/>
      <c r="SF95"/>
      <c r="SG95"/>
      <c r="SH95"/>
      <c r="SI95"/>
      <c r="SJ95"/>
      <c r="SK95"/>
      <c r="SL95"/>
      <c r="SM95"/>
      <c r="SN95"/>
      <c r="SO95"/>
      <c r="SP95"/>
      <c r="SQ95"/>
      <c r="SR95"/>
      <c r="SS95"/>
      <c r="ST95"/>
      <c r="SU95"/>
      <c r="SV95"/>
      <c r="SW95"/>
      <c r="SX95"/>
      <c r="SY95"/>
      <c r="SZ95"/>
      <c r="TA95"/>
      <c r="TB95"/>
      <c r="TC95"/>
      <c r="TD95"/>
      <c r="TE95"/>
      <c r="TF95"/>
      <c r="TG95"/>
      <c r="TH95"/>
      <c r="TI95"/>
      <c r="TJ95"/>
      <c r="TK95"/>
      <c r="TL95"/>
      <c r="TM95"/>
      <c r="TN95"/>
      <c r="TO95"/>
      <c r="TP95"/>
      <c r="TQ95"/>
      <c r="TR95"/>
      <c r="TS95"/>
      <c r="TT95"/>
      <c r="TU95"/>
      <c r="TV95"/>
      <c r="TW95"/>
      <c r="TX95"/>
      <c r="TY95"/>
      <c r="TZ95"/>
      <c r="UA95"/>
      <c r="UB95"/>
      <c r="UC95"/>
      <c r="UD95"/>
      <c r="UE95"/>
      <c r="UF95"/>
      <c r="UG95"/>
      <c r="UH95"/>
      <c r="UI95"/>
      <c r="UJ95"/>
      <c r="UK95"/>
      <c r="UL95"/>
      <c r="UM95"/>
      <c r="UN95"/>
      <c r="UO95"/>
      <c r="UP95"/>
      <c r="UQ95"/>
      <c r="UR95"/>
      <c r="US95"/>
      <c r="UT95"/>
      <c r="UU95"/>
      <c r="UV95"/>
      <c r="UW95"/>
      <c r="UX95"/>
      <c r="UY95"/>
      <c r="UZ95"/>
      <c r="VA95"/>
      <c r="VB95"/>
      <c r="VC95"/>
      <c r="VD95"/>
      <c r="VE95"/>
      <c r="VF95"/>
      <c r="VG95"/>
      <c r="VH95"/>
      <c r="VI95"/>
      <c r="VJ95"/>
      <c r="VK95"/>
      <c r="VL95"/>
      <c r="VM95"/>
      <c r="VN95"/>
      <c r="VO95"/>
      <c r="VP95"/>
      <c r="VQ95"/>
      <c r="VR95"/>
      <c r="VS95"/>
      <c r="VT95"/>
      <c r="VU95"/>
      <c r="VV95"/>
      <c r="VW95"/>
      <c r="VX95"/>
      <c r="VY95"/>
      <c r="VZ95"/>
      <c r="WA95"/>
      <c r="WB95"/>
      <c r="WC95"/>
      <c r="WD95"/>
      <c r="WE95"/>
      <c r="WF95"/>
      <c r="WG95"/>
      <c r="WH95"/>
      <c r="WI95"/>
      <c r="WJ95"/>
      <c r="WK95"/>
      <c r="WL95"/>
      <c r="WM95"/>
      <c r="WN95"/>
      <c r="WO95"/>
      <c r="WP95"/>
      <c r="WQ95"/>
      <c r="WR95"/>
      <c r="WS95"/>
      <c r="WT95"/>
      <c r="WU95"/>
      <c r="WV95"/>
      <c r="WW95"/>
      <c r="WX95"/>
      <c r="WY95"/>
      <c r="WZ95"/>
      <c r="XA95"/>
      <c r="XB95"/>
      <c r="XC95"/>
      <c r="XD95"/>
      <c r="XE95"/>
      <c r="XF95"/>
      <c r="XG95"/>
      <c r="XH95"/>
      <c r="XI95"/>
      <c r="XJ95"/>
      <c r="XK95"/>
      <c r="XL95"/>
      <c r="XM95"/>
      <c r="XN95"/>
      <c r="XO95"/>
      <c r="XP95"/>
      <c r="XQ95"/>
      <c r="XR95"/>
      <c r="XS95"/>
      <c r="XT95"/>
      <c r="XU95"/>
      <c r="XV95"/>
      <c r="XW95"/>
      <c r="XX95"/>
      <c r="XY95"/>
      <c r="XZ95"/>
      <c r="YA95"/>
      <c r="YB95"/>
      <c r="YC95"/>
      <c r="YD95"/>
      <c r="YE95"/>
      <c r="YF95"/>
      <c r="YG95"/>
      <c r="YH95"/>
      <c r="YI95"/>
      <c r="YJ95"/>
      <c r="YK95"/>
      <c r="YL95"/>
      <c r="YM95"/>
      <c r="YN95"/>
      <c r="YO95"/>
      <c r="YP95"/>
      <c r="YQ95"/>
      <c r="YR95"/>
      <c r="YS95"/>
      <c r="YT95"/>
      <c r="YU95"/>
      <c r="YV95"/>
      <c r="YW95"/>
      <c r="YX95"/>
      <c r="YY95"/>
      <c r="YZ95"/>
      <c r="ZA95"/>
      <c r="ZB95"/>
      <c r="ZC95"/>
      <c r="ZD95"/>
      <c r="ZE95"/>
      <c r="ZF95"/>
      <c r="ZG95"/>
      <c r="ZH95"/>
      <c r="ZI95"/>
      <c r="ZJ95"/>
      <c r="ZK95"/>
      <c r="ZL95"/>
      <c r="ZM95"/>
      <c r="ZN95"/>
      <c r="ZO95"/>
      <c r="ZP95"/>
      <c r="ZQ95"/>
      <c r="ZR95"/>
      <c r="ZS95"/>
      <c r="ZT95"/>
      <c r="ZU95"/>
      <c r="ZV95"/>
      <c r="ZW95"/>
      <c r="ZX95"/>
      <c r="ZY95"/>
      <c r="ZZ95"/>
      <c r="AAA95"/>
      <c r="AAB95"/>
      <c r="AAC95"/>
      <c r="AAD95"/>
      <c r="AAE95"/>
      <c r="AAF95"/>
      <c r="AAG95"/>
      <c r="AAH95"/>
      <c r="AAI95"/>
      <c r="AAJ95"/>
      <c r="AAK95"/>
      <c r="AAL95"/>
      <c r="AAM95"/>
      <c r="AAN95"/>
      <c r="AAO95"/>
      <c r="AAP95"/>
      <c r="AAQ95"/>
      <c r="AAR95"/>
      <c r="AAS95"/>
      <c r="AAT95"/>
      <c r="AAU95"/>
      <c r="AAV95"/>
      <c r="AAW95"/>
      <c r="AAX95"/>
      <c r="AAY95"/>
      <c r="AAZ95"/>
      <c r="ABA95"/>
      <c r="ABB95"/>
      <c r="ABC95"/>
      <c r="ABD95"/>
      <c r="ABE95"/>
      <c r="ABF95"/>
      <c r="ABG95"/>
      <c r="ABH95"/>
      <c r="ABI95"/>
      <c r="ABJ95"/>
      <c r="ABK95"/>
      <c r="ABL95"/>
      <c r="ABM95"/>
      <c r="ABN95"/>
      <c r="ABO95"/>
      <c r="ABP95"/>
      <c r="ABQ95"/>
      <c r="ABR95"/>
      <c r="ABS95"/>
      <c r="ABT95"/>
      <c r="ABU95"/>
      <c r="ABV95"/>
      <c r="ABW95"/>
      <c r="ABX95"/>
      <c r="ABY95"/>
      <c r="ABZ95"/>
      <c r="ACA95"/>
      <c r="ACB95"/>
      <c r="ACC95"/>
      <c r="ACD95"/>
      <c r="ACE95"/>
      <c r="ACF95"/>
      <c r="ACG95"/>
      <c r="ACH95"/>
      <c r="ACI95"/>
      <c r="ACJ95"/>
      <c r="ACK95"/>
      <c r="ACL95"/>
      <c r="ACM95"/>
      <c r="ACN95"/>
      <c r="ACO95"/>
      <c r="ACP95"/>
      <c r="ACQ95"/>
      <c r="ACR95"/>
      <c r="ACS95"/>
      <c r="ACT95"/>
      <c r="ACU95"/>
      <c r="ACV95"/>
      <c r="ACW95"/>
      <c r="ACX95"/>
      <c r="ACY95"/>
      <c r="ACZ95"/>
      <c r="ADA95"/>
      <c r="ADB95"/>
      <c r="ADC95"/>
      <c r="ADD95"/>
      <c r="ADE95"/>
      <c r="ADF95"/>
      <c r="ADG95"/>
      <c r="ADH95"/>
      <c r="ADI95"/>
      <c r="ADJ95"/>
      <c r="ADK95"/>
      <c r="ADL95"/>
      <c r="ADM95"/>
      <c r="ADN95"/>
      <c r="ADO95"/>
      <c r="ADP95"/>
      <c r="ADQ95"/>
      <c r="ADR95"/>
      <c r="ADS95"/>
      <c r="ADT95"/>
      <c r="ADU95"/>
      <c r="ADV95"/>
      <c r="ADW95"/>
      <c r="ADX95"/>
      <c r="ADY95"/>
      <c r="ADZ95"/>
      <c r="AEA95"/>
      <c r="AEB95"/>
      <c r="AEC95"/>
      <c r="AED95"/>
      <c r="AEE95"/>
      <c r="AEF95"/>
      <c r="AEG95"/>
      <c r="AEH95"/>
      <c r="AEI95"/>
      <c r="AEJ95"/>
      <c r="AEK95"/>
      <c r="AEL95"/>
      <c r="AEM95"/>
      <c r="AEN95"/>
      <c r="AEO95"/>
      <c r="AEP95"/>
      <c r="AEQ95"/>
      <c r="AER95"/>
      <c r="AES95"/>
      <c r="AET95"/>
      <c r="AEU95"/>
      <c r="AEV95"/>
      <c r="AEW95"/>
      <c r="AEX95"/>
      <c r="AEY95"/>
      <c r="AEZ95"/>
      <c r="AFA95"/>
      <c r="AFB95"/>
      <c r="AFC95"/>
      <c r="AFD95"/>
      <c r="AFE95"/>
      <c r="AFF95"/>
      <c r="AFG95"/>
      <c r="AFH95"/>
      <c r="AFI95"/>
      <c r="AFJ95"/>
      <c r="AFK95"/>
      <c r="AFL95"/>
      <c r="AFM95"/>
      <c r="AFN95"/>
      <c r="AFO95"/>
      <c r="AFP95"/>
      <c r="AFQ95"/>
      <c r="AFR95"/>
      <c r="AFS95"/>
      <c r="AFT95"/>
      <c r="AFU95"/>
      <c r="AFV95"/>
      <c r="AFW95"/>
      <c r="AFX95"/>
      <c r="AFY95"/>
      <c r="AFZ95"/>
      <c r="AGA95"/>
      <c r="AGB95"/>
      <c r="AGC95"/>
      <c r="AGD95"/>
      <c r="AGE95"/>
      <c r="AGF95"/>
      <c r="AGG95"/>
      <c r="AGH95"/>
      <c r="AGI95"/>
      <c r="AGJ95"/>
      <c r="AGK95"/>
      <c r="AGL95"/>
      <c r="AGM95"/>
      <c r="AGN95"/>
      <c r="AGO95"/>
      <c r="AGP95"/>
      <c r="AGQ95"/>
      <c r="AGR95"/>
      <c r="AGS95"/>
      <c r="AGT95"/>
      <c r="AGU95"/>
      <c r="AGV95"/>
      <c r="AGW95"/>
      <c r="AGX95"/>
      <c r="AGY95"/>
      <c r="AGZ95"/>
      <c r="AHA95"/>
      <c r="AHB95"/>
      <c r="AHC95"/>
      <c r="AHD95"/>
      <c r="AHE95"/>
      <c r="AHF95"/>
      <c r="AHG95"/>
      <c r="AHH95"/>
      <c r="AHI95"/>
      <c r="AHJ95"/>
      <c r="AHK95"/>
      <c r="AHL95"/>
      <c r="AHM95"/>
      <c r="AHN95"/>
      <c r="AHO95"/>
      <c r="AHP95"/>
      <c r="AHQ95"/>
      <c r="AHR95"/>
      <c r="AHS95"/>
      <c r="AHT95"/>
      <c r="AHU95"/>
      <c r="AHV95"/>
      <c r="AHW95"/>
      <c r="AHX95"/>
      <c r="AHY95"/>
      <c r="AHZ95"/>
      <c r="AIA95"/>
      <c r="AIB95"/>
      <c r="AIC95"/>
      <c r="AID95"/>
      <c r="AIE95"/>
      <c r="AIF95"/>
      <c r="AIG95"/>
      <c r="AIH95"/>
      <c r="AII95"/>
      <c r="AIJ95"/>
      <c r="AIK95"/>
      <c r="AIL95"/>
      <c r="AIM95"/>
      <c r="AIN95"/>
      <c r="AIO95"/>
      <c r="AIP95"/>
      <c r="AIQ95"/>
      <c r="AIR95"/>
      <c r="AIS95"/>
      <c r="AIT95"/>
      <c r="AIU95"/>
      <c r="AIV95"/>
      <c r="AIW95"/>
      <c r="AIX95"/>
      <c r="AIY95"/>
      <c r="AIZ95"/>
      <c r="AJA95"/>
      <c r="AJB95"/>
      <c r="AJC95"/>
      <c r="AJD95"/>
      <c r="AJE95"/>
      <c r="AJF95"/>
      <c r="AJG95"/>
      <c r="AJH95"/>
      <c r="AJI95"/>
      <c r="AJJ95"/>
      <c r="AJK95"/>
      <c r="AJL95"/>
      <c r="AJM95"/>
      <c r="AJN95"/>
      <c r="AJO95"/>
      <c r="AJP95"/>
      <c r="AJQ95"/>
      <c r="AJR95"/>
      <c r="AJS95"/>
      <c r="AJT95"/>
      <c r="AJU95"/>
      <c r="AJV95"/>
      <c r="AJW95"/>
      <c r="AJX95"/>
      <c r="AJY95"/>
      <c r="AJZ95"/>
      <c r="AKA95"/>
      <c r="AKB95"/>
      <c r="AKC95"/>
      <c r="AKD95"/>
      <c r="AKE95"/>
      <c r="AKF95"/>
      <c r="AKG95"/>
      <c r="AKH95"/>
      <c r="AKI95"/>
      <c r="AKJ95"/>
      <c r="AKK95"/>
      <c r="AKL95"/>
      <c r="AKM95"/>
      <c r="AKN95"/>
      <c r="AKO95"/>
      <c r="AKP95"/>
      <c r="AKQ95"/>
      <c r="AKR95"/>
      <c r="AKS95"/>
      <c r="AKT95"/>
      <c r="AKU95"/>
      <c r="AKV95"/>
      <c r="AKW95"/>
      <c r="AKX95"/>
      <c r="AKY95"/>
      <c r="AKZ95"/>
      <c r="ALA95"/>
      <c r="ALB95"/>
      <c r="ALC95"/>
      <c r="ALD95"/>
      <c r="ALE95"/>
      <c r="ALF95"/>
      <c r="ALG95"/>
      <c r="ALH95"/>
      <c r="ALI95"/>
      <c r="ALJ95"/>
      <c r="ALK95"/>
      <c r="ALL95"/>
      <c r="ALM95"/>
      <c r="ALN95"/>
      <c r="ALO95"/>
      <c r="ALP95"/>
      <c r="ALQ95"/>
      <c r="ALR95"/>
      <c r="ALS95"/>
      <c r="ALT95"/>
      <c r="ALU95"/>
      <c r="ALV95"/>
      <c r="ALW95"/>
      <c r="ALX95"/>
      <c r="ALY95"/>
      <c r="ALZ95"/>
      <c r="AMA95"/>
      <c r="AMB95"/>
      <c r="AMC95"/>
      <c r="AMD95"/>
      <c r="AME95"/>
      <c r="AMF95"/>
      <c r="AMG95"/>
      <c r="AMH95"/>
      <c r="AMI95"/>
      <c r="AMJ95"/>
      <c r="AMK95"/>
    </row>
    <row r="96" spans="1:1025" ht="81" customHeight="1" x14ac:dyDescent="0.25">
      <c r="A96" s="97">
        <f t="shared" si="143"/>
        <v>84</v>
      </c>
      <c r="B96" s="98"/>
      <c r="C96" s="112" t="s">
        <v>12</v>
      </c>
      <c r="D96" s="117" t="s">
        <v>26</v>
      </c>
      <c r="E96" s="117" t="s">
        <v>299</v>
      </c>
      <c r="F96" s="132" t="s">
        <v>158</v>
      </c>
      <c r="G96" s="117" t="s">
        <v>304</v>
      </c>
      <c r="H96" s="120" t="s">
        <v>11</v>
      </c>
      <c r="I96" s="114" t="s">
        <v>306</v>
      </c>
      <c r="J96" s="115" t="str">
        <f t="shared" si="78"/>
        <v>Ejecutar el 100% las auditorías internas que se programen0</v>
      </c>
      <c r="K96" s="115" t="str">
        <f t="shared" si="79"/>
        <v>Ejecutar el 100% las auditorías internas que se programen0</v>
      </c>
      <c r="L96" s="115" t="str">
        <f t="shared" si="80"/>
        <v>Ejecutar el 100% las auditorías internas que se programen0</v>
      </c>
      <c r="M96" s="115" t="str">
        <f t="shared" si="81"/>
        <v>Ejecutar el 100% las auditorías internas que se programen0</v>
      </c>
      <c r="N96" s="115" t="str">
        <f t="shared" si="82"/>
        <v>Ejecutar el 100% las auditorías internas que se programen0</v>
      </c>
      <c r="O96" s="115" t="str">
        <f t="shared" si="83"/>
        <v>Ejecutar el 100% las auditorías internas que se programen0</v>
      </c>
      <c r="P96" s="115" t="str">
        <f t="shared" si="84"/>
        <v>Ejecutar el 100% las auditorías internas que se programen0</v>
      </c>
      <c r="Q96" s="115" t="str">
        <f t="shared" si="85"/>
        <v>Ejecutar el 100% las auditorías internas que se programen0</v>
      </c>
      <c r="R96" s="115" t="str">
        <f t="shared" si="86"/>
        <v>Ejecutar el 100% las auditorías internas que se programen1</v>
      </c>
      <c r="S96" s="115" t="str">
        <f t="shared" si="87"/>
        <v>Ejecutar el 100% las auditorías internas que se programen0</v>
      </c>
      <c r="T96" s="115" t="str">
        <f t="shared" si="88"/>
        <v>Ejecutar el 100% las auditorías internas que se programen0</v>
      </c>
      <c r="U96" s="115" t="str">
        <f t="shared" si="89"/>
        <v>Ejecutar el 100% las auditorías internas que se programen0</v>
      </c>
      <c r="V96" s="116">
        <v>3</v>
      </c>
      <c r="W96" s="116">
        <v>3</v>
      </c>
      <c r="X96" s="110" t="s">
        <v>269</v>
      </c>
      <c r="Y96" s="112" t="s">
        <v>66</v>
      </c>
      <c r="Z96" s="184">
        <v>43738</v>
      </c>
      <c r="AA96" s="185">
        <v>43738</v>
      </c>
      <c r="AB96" s="30" t="s">
        <v>448</v>
      </c>
      <c r="AC96" s="101">
        <f t="shared" si="90"/>
        <v>1</v>
      </c>
      <c r="AE96" s="43">
        <f t="shared" si="91"/>
        <v>0</v>
      </c>
      <c r="AF96" s="43">
        <f t="shared" si="92"/>
        <v>0</v>
      </c>
      <c r="AG96" s="43">
        <f t="shared" si="93"/>
        <v>0</v>
      </c>
      <c r="AH96" s="43">
        <f t="shared" si="94"/>
        <v>0</v>
      </c>
      <c r="AI96" s="43">
        <f t="shared" si="95"/>
        <v>0</v>
      </c>
      <c r="AJ96" s="43">
        <f t="shared" si="96"/>
        <v>0</v>
      </c>
      <c r="AK96" s="43">
        <f t="shared" si="97"/>
        <v>0</v>
      </c>
      <c r="AL96" s="43">
        <f t="shared" si="98"/>
        <v>0</v>
      </c>
      <c r="AM96" s="43">
        <f t="shared" si="99"/>
        <v>1</v>
      </c>
      <c r="AN96" s="43">
        <f t="shared" si="100"/>
        <v>0</v>
      </c>
      <c r="AO96" s="43">
        <f t="shared" si="101"/>
        <v>0</v>
      </c>
      <c r="AP96" s="43">
        <f t="shared" si="102"/>
        <v>0</v>
      </c>
      <c r="AR96" s="43">
        <f t="shared" si="103"/>
        <v>0</v>
      </c>
      <c r="AS96" s="43">
        <f t="shared" si="104"/>
        <v>0</v>
      </c>
      <c r="AT96" s="43">
        <f t="shared" si="105"/>
        <v>0</v>
      </c>
      <c r="AU96" s="43">
        <f t="shared" si="106"/>
        <v>0</v>
      </c>
      <c r="AV96" s="43">
        <f t="shared" si="107"/>
        <v>0</v>
      </c>
      <c r="AW96" s="43">
        <f t="shared" si="108"/>
        <v>0</v>
      </c>
      <c r="AX96" s="43">
        <f t="shared" si="109"/>
        <v>0</v>
      </c>
      <c r="AY96" s="43">
        <f t="shared" si="110"/>
        <v>0</v>
      </c>
      <c r="AZ96" s="43">
        <f t="shared" si="111"/>
        <v>1</v>
      </c>
      <c r="BA96" s="43">
        <f t="shared" si="112"/>
        <v>0</v>
      </c>
      <c r="BB96" s="43">
        <f t="shared" si="113"/>
        <v>0</v>
      </c>
      <c r="BC96" s="43">
        <f t="shared" si="114"/>
        <v>0</v>
      </c>
      <c r="BD96" s="3">
        <f t="shared" si="115"/>
        <v>1</v>
      </c>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c r="JF96"/>
      <c r="JG96"/>
      <c r="JH96"/>
      <c r="JI96"/>
      <c r="JJ96"/>
      <c r="JK96"/>
      <c r="JL96"/>
      <c r="JM96"/>
      <c r="JN96"/>
      <c r="JO96"/>
      <c r="JP96"/>
      <c r="JQ96"/>
      <c r="JR96"/>
      <c r="JS96"/>
      <c r="JT96"/>
      <c r="JU96"/>
      <c r="JV96"/>
      <c r="JW96"/>
      <c r="JX96"/>
      <c r="JY96"/>
      <c r="JZ96"/>
      <c r="KA96"/>
      <c r="KB96"/>
      <c r="KC96"/>
      <c r="KD96"/>
      <c r="KE96"/>
      <c r="KF96"/>
      <c r="KG96"/>
      <c r="KH96"/>
      <c r="KI96"/>
      <c r="KJ96"/>
      <c r="KK96"/>
      <c r="KL96"/>
      <c r="KM96"/>
      <c r="KN96"/>
      <c r="KO96"/>
      <c r="KP96"/>
      <c r="KQ96"/>
      <c r="KR96"/>
      <c r="KS96"/>
      <c r="KT96"/>
      <c r="KU96"/>
      <c r="KV96"/>
      <c r="KW96"/>
      <c r="KX96"/>
      <c r="KY96"/>
      <c r="KZ96"/>
      <c r="LA96"/>
      <c r="LB96"/>
      <c r="LC96"/>
      <c r="LD96"/>
      <c r="LE96"/>
      <c r="LF96"/>
      <c r="LG96"/>
      <c r="LH96"/>
      <c r="LI96"/>
      <c r="LJ96"/>
      <c r="LK96"/>
      <c r="LL96"/>
      <c r="LM96"/>
      <c r="LN96"/>
      <c r="LO96"/>
      <c r="LP96"/>
      <c r="LQ96"/>
      <c r="LR96"/>
      <c r="LS96"/>
      <c r="LT96"/>
      <c r="LU96"/>
      <c r="LV96"/>
      <c r="LW96"/>
      <c r="LX96"/>
      <c r="LY96"/>
      <c r="LZ96"/>
      <c r="MA96"/>
      <c r="MB96"/>
      <c r="MC96"/>
      <c r="MD96"/>
      <c r="ME96"/>
      <c r="MF96"/>
      <c r="MG96"/>
      <c r="MH96"/>
      <c r="MI96"/>
      <c r="MJ96"/>
      <c r="MK96"/>
      <c r="ML96"/>
      <c r="MM96"/>
      <c r="MN96"/>
      <c r="MO96"/>
      <c r="MP96"/>
      <c r="MQ96"/>
      <c r="MR96"/>
      <c r="MS96"/>
      <c r="MT96"/>
      <c r="MU96"/>
      <c r="MV96"/>
      <c r="MW96"/>
      <c r="MX96"/>
      <c r="MY96"/>
      <c r="MZ96"/>
      <c r="NA96"/>
      <c r="NB96"/>
      <c r="NC96"/>
      <c r="ND96"/>
      <c r="NE96"/>
      <c r="NF96"/>
      <c r="NG96"/>
      <c r="NH96"/>
      <c r="NI96"/>
      <c r="NJ96"/>
      <c r="NK96"/>
      <c r="NL96"/>
      <c r="NM96"/>
      <c r="NN96"/>
      <c r="NO96"/>
      <c r="NP96"/>
      <c r="NQ96"/>
      <c r="NR96"/>
      <c r="NS96"/>
      <c r="NT96"/>
      <c r="NU96"/>
      <c r="NV96"/>
      <c r="NW96"/>
      <c r="NX96"/>
      <c r="NY96"/>
      <c r="NZ96"/>
      <c r="OA96"/>
      <c r="OB96"/>
      <c r="OC96"/>
      <c r="OD96"/>
      <c r="OE96"/>
      <c r="OF96"/>
      <c r="OG96"/>
      <c r="OH96"/>
      <c r="OI96"/>
      <c r="OJ96"/>
      <c r="OK96"/>
      <c r="OL96"/>
      <c r="OM96"/>
      <c r="ON96"/>
      <c r="OO96"/>
      <c r="OP96"/>
      <c r="OQ96"/>
      <c r="OR96"/>
      <c r="OS96"/>
      <c r="OT96"/>
      <c r="OU96"/>
      <c r="OV96"/>
      <c r="OW96"/>
      <c r="OX96"/>
      <c r="OY96"/>
      <c r="OZ96"/>
      <c r="PA96"/>
      <c r="PB96"/>
      <c r="PC96"/>
      <c r="PD96"/>
      <c r="PE96"/>
      <c r="PF96"/>
      <c r="PG96"/>
      <c r="PH96"/>
      <c r="PI96"/>
      <c r="PJ96"/>
      <c r="PK96"/>
      <c r="PL96"/>
      <c r="PM96"/>
      <c r="PN96"/>
      <c r="PO96"/>
      <c r="PP96"/>
      <c r="PQ96"/>
      <c r="PR96"/>
      <c r="PS96"/>
      <c r="PT96"/>
      <c r="PU96"/>
      <c r="PV96"/>
      <c r="PW96"/>
      <c r="PX96"/>
      <c r="PY96"/>
      <c r="PZ96"/>
      <c r="QA96"/>
      <c r="QB96"/>
      <c r="QC96"/>
      <c r="QD96"/>
      <c r="QE96"/>
      <c r="QF96"/>
      <c r="QG96"/>
      <c r="QH96"/>
      <c r="QI96"/>
      <c r="QJ96"/>
      <c r="QK96"/>
      <c r="QL96"/>
      <c r="QM96"/>
      <c r="QN96"/>
      <c r="QO96"/>
      <c r="QP96"/>
      <c r="QQ96"/>
      <c r="QR96"/>
      <c r="QS96"/>
      <c r="QT96"/>
      <c r="QU96"/>
      <c r="QV96"/>
      <c r="QW96"/>
      <c r="QX96"/>
      <c r="QY96"/>
      <c r="QZ96"/>
      <c r="RA96"/>
      <c r="RB96"/>
      <c r="RC96"/>
      <c r="RD96"/>
      <c r="RE96"/>
      <c r="RF96"/>
      <c r="RG96"/>
      <c r="RH96"/>
      <c r="RI96"/>
      <c r="RJ96"/>
      <c r="RK96"/>
      <c r="RL96"/>
      <c r="RM96"/>
      <c r="RN96"/>
      <c r="RO96"/>
      <c r="RP96"/>
      <c r="RQ96"/>
      <c r="RR96"/>
      <c r="RS96"/>
      <c r="RT96"/>
      <c r="RU96"/>
      <c r="RV96"/>
      <c r="RW96"/>
      <c r="RX96"/>
      <c r="RY96"/>
      <c r="RZ96"/>
      <c r="SA96"/>
      <c r="SB96"/>
      <c r="SC96"/>
      <c r="SD96"/>
      <c r="SE96"/>
      <c r="SF96"/>
      <c r="SG96"/>
      <c r="SH96"/>
      <c r="SI96"/>
      <c r="SJ96"/>
      <c r="SK96"/>
      <c r="SL96"/>
      <c r="SM96"/>
      <c r="SN96"/>
      <c r="SO96"/>
      <c r="SP96"/>
      <c r="SQ96"/>
      <c r="SR96"/>
      <c r="SS96"/>
      <c r="ST96"/>
      <c r="SU96"/>
      <c r="SV96"/>
      <c r="SW96"/>
      <c r="SX96"/>
      <c r="SY96"/>
      <c r="SZ96"/>
      <c r="TA96"/>
      <c r="TB96"/>
      <c r="TC96"/>
      <c r="TD96"/>
      <c r="TE96"/>
      <c r="TF96"/>
      <c r="TG96"/>
      <c r="TH96"/>
      <c r="TI96"/>
      <c r="TJ96"/>
      <c r="TK96"/>
      <c r="TL96"/>
      <c r="TM96"/>
      <c r="TN96"/>
      <c r="TO96"/>
      <c r="TP96"/>
      <c r="TQ96"/>
      <c r="TR96"/>
      <c r="TS96"/>
      <c r="TT96"/>
      <c r="TU96"/>
      <c r="TV96"/>
      <c r="TW96"/>
      <c r="TX96"/>
      <c r="TY96"/>
      <c r="TZ96"/>
      <c r="UA96"/>
      <c r="UB96"/>
      <c r="UC96"/>
      <c r="UD96"/>
      <c r="UE96"/>
      <c r="UF96"/>
      <c r="UG96"/>
      <c r="UH96"/>
      <c r="UI96"/>
      <c r="UJ96"/>
      <c r="UK96"/>
      <c r="UL96"/>
      <c r="UM96"/>
      <c r="UN96"/>
      <c r="UO96"/>
      <c r="UP96"/>
      <c r="UQ96"/>
      <c r="UR96"/>
      <c r="US96"/>
      <c r="UT96"/>
      <c r="UU96"/>
      <c r="UV96"/>
      <c r="UW96"/>
      <c r="UX96"/>
      <c r="UY96"/>
      <c r="UZ96"/>
      <c r="VA96"/>
      <c r="VB96"/>
      <c r="VC96"/>
      <c r="VD96"/>
      <c r="VE96"/>
      <c r="VF96"/>
      <c r="VG96"/>
      <c r="VH96"/>
      <c r="VI96"/>
      <c r="VJ96"/>
      <c r="VK96"/>
      <c r="VL96"/>
      <c r="VM96"/>
      <c r="VN96"/>
      <c r="VO96"/>
      <c r="VP96"/>
      <c r="VQ96"/>
      <c r="VR96"/>
      <c r="VS96"/>
      <c r="VT96"/>
      <c r="VU96"/>
      <c r="VV96"/>
      <c r="VW96"/>
      <c r="VX96"/>
      <c r="VY96"/>
      <c r="VZ96"/>
      <c r="WA96"/>
      <c r="WB96"/>
      <c r="WC96"/>
      <c r="WD96"/>
      <c r="WE96"/>
      <c r="WF96"/>
      <c r="WG96"/>
      <c r="WH96"/>
      <c r="WI96"/>
      <c r="WJ96"/>
      <c r="WK96"/>
      <c r="WL96"/>
      <c r="WM96"/>
      <c r="WN96"/>
      <c r="WO96"/>
      <c r="WP96"/>
      <c r="WQ96"/>
      <c r="WR96"/>
      <c r="WS96"/>
      <c r="WT96"/>
      <c r="WU96"/>
      <c r="WV96"/>
      <c r="WW96"/>
      <c r="WX96"/>
      <c r="WY96"/>
      <c r="WZ96"/>
      <c r="XA96"/>
      <c r="XB96"/>
      <c r="XC96"/>
      <c r="XD96"/>
      <c r="XE96"/>
      <c r="XF96"/>
      <c r="XG96"/>
      <c r="XH96"/>
      <c r="XI96"/>
      <c r="XJ96"/>
      <c r="XK96"/>
      <c r="XL96"/>
      <c r="XM96"/>
      <c r="XN96"/>
      <c r="XO96"/>
      <c r="XP96"/>
      <c r="XQ96"/>
      <c r="XR96"/>
      <c r="XS96"/>
      <c r="XT96"/>
      <c r="XU96"/>
      <c r="XV96"/>
      <c r="XW96"/>
      <c r="XX96"/>
      <c r="XY96"/>
      <c r="XZ96"/>
      <c r="YA96"/>
      <c r="YB96"/>
      <c r="YC96"/>
      <c r="YD96"/>
      <c r="YE96"/>
      <c r="YF96"/>
      <c r="YG96"/>
      <c r="YH96"/>
      <c r="YI96"/>
      <c r="YJ96"/>
      <c r="YK96"/>
      <c r="YL96"/>
      <c r="YM96"/>
      <c r="YN96"/>
      <c r="YO96"/>
      <c r="YP96"/>
      <c r="YQ96"/>
      <c r="YR96"/>
      <c r="YS96"/>
      <c r="YT96"/>
      <c r="YU96"/>
      <c r="YV96"/>
      <c r="YW96"/>
      <c r="YX96"/>
      <c r="YY96"/>
      <c r="YZ96"/>
      <c r="ZA96"/>
      <c r="ZB96"/>
      <c r="ZC96"/>
      <c r="ZD96"/>
      <c r="ZE96"/>
      <c r="ZF96"/>
      <c r="ZG96"/>
      <c r="ZH96"/>
      <c r="ZI96"/>
      <c r="ZJ96"/>
      <c r="ZK96"/>
      <c r="ZL96"/>
      <c r="ZM96"/>
      <c r="ZN96"/>
      <c r="ZO96"/>
      <c r="ZP96"/>
      <c r="ZQ96"/>
      <c r="ZR96"/>
      <c r="ZS96"/>
      <c r="ZT96"/>
      <c r="ZU96"/>
      <c r="ZV96"/>
      <c r="ZW96"/>
      <c r="ZX96"/>
      <c r="ZY96"/>
      <c r="ZZ96"/>
      <c r="AAA96"/>
      <c r="AAB96"/>
      <c r="AAC96"/>
      <c r="AAD96"/>
      <c r="AAE96"/>
      <c r="AAF96"/>
      <c r="AAG96"/>
      <c r="AAH96"/>
      <c r="AAI96"/>
      <c r="AAJ96"/>
      <c r="AAK96"/>
      <c r="AAL96"/>
      <c r="AAM96"/>
      <c r="AAN96"/>
      <c r="AAO96"/>
      <c r="AAP96"/>
      <c r="AAQ96"/>
      <c r="AAR96"/>
      <c r="AAS96"/>
      <c r="AAT96"/>
      <c r="AAU96"/>
      <c r="AAV96"/>
      <c r="AAW96"/>
      <c r="AAX96"/>
      <c r="AAY96"/>
      <c r="AAZ96"/>
      <c r="ABA96"/>
      <c r="ABB96"/>
      <c r="ABC96"/>
      <c r="ABD96"/>
      <c r="ABE96"/>
      <c r="ABF96"/>
      <c r="ABG96"/>
      <c r="ABH96"/>
      <c r="ABI96"/>
      <c r="ABJ96"/>
      <c r="ABK96"/>
      <c r="ABL96"/>
      <c r="ABM96"/>
      <c r="ABN96"/>
      <c r="ABO96"/>
      <c r="ABP96"/>
      <c r="ABQ96"/>
      <c r="ABR96"/>
      <c r="ABS96"/>
      <c r="ABT96"/>
      <c r="ABU96"/>
      <c r="ABV96"/>
      <c r="ABW96"/>
      <c r="ABX96"/>
      <c r="ABY96"/>
      <c r="ABZ96"/>
      <c r="ACA96"/>
      <c r="ACB96"/>
      <c r="ACC96"/>
      <c r="ACD96"/>
      <c r="ACE96"/>
      <c r="ACF96"/>
      <c r="ACG96"/>
      <c r="ACH96"/>
      <c r="ACI96"/>
      <c r="ACJ96"/>
      <c r="ACK96"/>
      <c r="ACL96"/>
      <c r="ACM96"/>
      <c r="ACN96"/>
      <c r="ACO96"/>
      <c r="ACP96"/>
      <c r="ACQ96"/>
      <c r="ACR96"/>
      <c r="ACS96"/>
      <c r="ACT96"/>
      <c r="ACU96"/>
      <c r="ACV96"/>
      <c r="ACW96"/>
      <c r="ACX96"/>
      <c r="ACY96"/>
      <c r="ACZ96"/>
      <c r="ADA96"/>
      <c r="ADB96"/>
      <c r="ADC96"/>
      <c r="ADD96"/>
      <c r="ADE96"/>
      <c r="ADF96"/>
      <c r="ADG96"/>
      <c r="ADH96"/>
      <c r="ADI96"/>
      <c r="ADJ96"/>
      <c r="ADK96"/>
      <c r="ADL96"/>
      <c r="ADM96"/>
      <c r="ADN96"/>
      <c r="ADO96"/>
      <c r="ADP96"/>
      <c r="ADQ96"/>
      <c r="ADR96"/>
      <c r="ADS96"/>
      <c r="ADT96"/>
      <c r="ADU96"/>
      <c r="ADV96"/>
      <c r="ADW96"/>
      <c r="ADX96"/>
      <c r="ADY96"/>
      <c r="ADZ96"/>
      <c r="AEA96"/>
      <c r="AEB96"/>
      <c r="AEC96"/>
      <c r="AED96"/>
      <c r="AEE96"/>
      <c r="AEF96"/>
      <c r="AEG96"/>
      <c r="AEH96"/>
      <c r="AEI96"/>
      <c r="AEJ96"/>
      <c r="AEK96"/>
      <c r="AEL96"/>
      <c r="AEM96"/>
      <c r="AEN96"/>
      <c r="AEO96"/>
      <c r="AEP96"/>
      <c r="AEQ96"/>
      <c r="AER96"/>
      <c r="AES96"/>
      <c r="AET96"/>
      <c r="AEU96"/>
      <c r="AEV96"/>
      <c r="AEW96"/>
      <c r="AEX96"/>
      <c r="AEY96"/>
      <c r="AEZ96"/>
      <c r="AFA96"/>
      <c r="AFB96"/>
      <c r="AFC96"/>
      <c r="AFD96"/>
      <c r="AFE96"/>
      <c r="AFF96"/>
      <c r="AFG96"/>
      <c r="AFH96"/>
      <c r="AFI96"/>
      <c r="AFJ96"/>
      <c r="AFK96"/>
      <c r="AFL96"/>
      <c r="AFM96"/>
      <c r="AFN96"/>
      <c r="AFO96"/>
      <c r="AFP96"/>
      <c r="AFQ96"/>
      <c r="AFR96"/>
      <c r="AFS96"/>
      <c r="AFT96"/>
      <c r="AFU96"/>
      <c r="AFV96"/>
      <c r="AFW96"/>
      <c r="AFX96"/>
      <c r="AFY96"/>
      <c r="AFZ96"/>
      <c r="AGA96"/>
      <c r="AGB96"/>
      <c r="AGC96"/>
      <c r="AGD96"/>
      <c r="AGE96"/>
      <c r="AGF96"/>
      <c r="AGG96"/>
      <c r="AGH96"/>
      <c r="AGI96"/>
      <c r="AGJ96"/>
      <c r="AGK96"/>
      <c r="AGL96"/>
      <c r="AGM96"/>
      <c r="AGN96"/>
      <c r="AGO96"/>
      <c r="AGP96"/>
      <c r="AGQ96"/>
      <c r="AGR96"/>
      <c r="AGS96"/>
      <c r="AGT96"/>
      <c r="AGU96"/>
      <c r="AGV96"/>
      <c r="AGW96"/>
      <c r="AGX96"/>
      <c r="AGY96"/>
      <c r="AGZ96"/>
      <c r="AHA96"/>
      <c r="AHB96"/>
      <c r="AHC96"/>
      <c r="AHD96"/>
      <c r="AHE96"/>
      <c r="AHF96"/>
      <c r="AHG96"/>
      <c r="AHH96"/>
      <c r="AHI96"/>
      <c r="AHJ96"/>
      <c r="AHK96"/>
      <c r="AHL96"/>
      <c r="AHM96"/>
      <c r="AHN96"/>
      <c r="AHO96"/>
      <c r="AHP96"/>
      <c r="AHQ96"/>
      <c r="AHR96"/>
      <c r="AHS96"/>
      <c r="AHT96"/>
      <c r="AHU96"/>
      <c r="AHV96"/>
      <c r="AHW96"/>
      <c r="AHX96"/>
      <c r="AHY96"/>
      <c r="AHZ96"/>
      <c r="AIA96"/>
      <c r="AIB96"/>
      <c r="AIC96"/>
      <c r="AID96"/>
      <c r="AIE96"/>
      <c r="AIF96"/>
      <c r="AIG96"/>
      <c r="AIH96"/>
      <c r="AII96"/>
      <c r="AIJ96"/>
      <c r="AIK96"/>
      <c r="AIL96"/>
      <c r="AIM96"/>
      <c r="AIN96"/>
      <c r="AIO96"/>
      <c r="AIP96"/>
      <c r="AIQ96"/>
      <c r="AIR96"/>
      <c r="AIS96"/>
      <c r="AIT96"/>
      <c r="AIU96"/>
      <c r="AIV96"/>
      <c r="AIW96"/>
      <c r="AIX96"/>
      <c r="AIY96"/>
      <c r="AIZ96"/>
      <c r="AJA96"/>
      <c r="AJB96"/>
      <c r="AJC96"/>
      <c r="AJD96"/>
      <c r="AJE96"/>
      <c r="AJF96"/>
      <c r="AJG96"/>
      <c r="AJH96"/>
      <c r="AJI96"/>
      <c r="AJJ96"/>
      <c r="AJK96"/>
      <c r="AJL96"/>
      <c r="AJM96"/>
      <c r="AJN96"/>
      <c r="AJO96"/>
      <c r="AJP96"/>
      <c r="AJQ96"/>
      <c r="AJR96"/>
      <c r="AJS96"/>
      <c r="AJT96"/>
      <c r="AJU96"/>
      <c r="AJV96"/>
      <c r="AJW96"/>
      <c r="AJX96"/>
      <c r="AJY96"/>
      <c r="AJZ96"/>
      <c r="AKA96"/>
      <c r="AKB96"/>
      <c r="AKC96"/>
      <c r="AKD96"/>
      <c r="AKE96"/>
      <c r="AKF96"/>
      <c r="AKG96"/>
      <c r="AKH96"/>
      <c r="AKI96"/>
      <c r="AKJ96"/>
      <c r="AKK96"/>
      <c r="AKL96"/>
      <c r="AKM96"/>
      <c r="AKN96"/>
      <c r="AKO96"/>
      <c r="AKP96"/>
      <c r="AKQ96"/>
      <c r="AKR96"/>
      <c r="AKS96"/>
      <c r="AKT96"/>
      <c r="AKU96"/>
      <c r="AKV96"/>
      <c r="AKW96"/>
      <c r="AKX96"/>
      <c r="AKY96"/>
      <c r="AKZ96"/>
      <c r="ALA96"/>
      <c r="ALB96"/>
      <c r="ALC96"/>
      <c r="ALD96"/>
      <c r="ALE96"/>
      <c r="ALF96"/>
      <c r="ALG96"/>
      <c r="ALH96"/>
      <c r="ALI96"/>
      <c r="ALJ96"/>
      <c r="ALK96"/>
      <c r="ALL96"/>
      <c r="ALM96"/>
      <c r="ALN96"/>
      <c r="ALO96"/>
      <c r="ALP96"/>
      <c r="ALQ96"/>
      <c r="ALR96"/>
      <c r="ALS96"/>
      <c r="ALT96"/>
      <c r="ALU96"/>
      <c r="ALV96"/>
      <c r="ALW96"/>
      <c r="ALX96"/>
      <c r="ALY96"/>
      <c r="ALZ96"/>
      <c r="AMA96"/>
      <c r="AMB96"/>
      <c r="AMC96"/>
      <c r="AMD96"/>
      <c r="AME96"/>
      <c r="AMF96"/>
      <c r="AMG96"/>
      <c r="AMH96"/>
      <c r="AMI96"/>
      <c r="AMJ96"/>
      <c r="AMK96"/>
    </row>
    <row r="97" spans="1:1025" ht="81" customHeight="1" x14ac:dyDescent="0.25">
      <c r="A97" s="97">
        <f t="shared" si="143"/>
        <v>85</v>
      </c>
      <c r="B97" s="98"/>
      <c r="C97" s="112" t="s">
        <v>12</v>
      </c>
      <c r="D97" s="117" t="s">
        <v>26</v>
      </c>
      <c r="E97" s="117" t="s">
        <v>299</v>
      </c>
      <c r="F97" s="132" t="s">
        <v>158</v>
      </c>
      <c r="G97" s="117" t="s">
        <v>305</v>
      </c>
      <c r="H97" s="114" t="s">
        <v>11</v>
      </c>
      <c r="I97" s="114" t="s">
        <v>306</v>
      </c>
      <c r="J97" s="115" t="str">
        <f t="shared" si="78"/>
        <v>Ejecutar el 100% las auditorías internas que se programen0</v>
      </c>
      <c r="K97" s="115" t="str">
        <f t="shared" si="79"/>
        <v>Ejecutar el 100% las auditorías internas que se programen0</v>
      </c>
      <c r="L97" s="115" t="str">
        <f t="shared" si="80"/>
        <v>Ejecutar el 100% las auditorías internas que se programen0</v>
      </c>
      <c r="M97" s="115" t="str">
        <f t="shared" si="81"/>
        <v>Ejecutar el 100% las auditorías internas que se programen0</v>
      </c>
      <c r="N97" s="115" t="str">
        <f t="shared" si="82"/>
        <v>Ejecutar el 100% las auditorías internas que se programen0</v>
      </c>
      <c r="O97" s="115" t="str">
        <f t="shared" si="83"/>
        <v>Ejecutar el 100% las auditorías internas que se programen0</v>
      </c>
      <c r="P97" s="115" t="str">
        <f t="shared" si="84"/>
        <v>Ejecutar el 100% las auditorías internas que se programen0</v>
      </c>
      <c r="Q97" s="115" t="str">
        <f t="shared" si="85"/>
        <v>Ejecutar el 100% las auditorías internas que se programen0</v>
      </c>
      <c r="R97" s="115" t="str">
        <f t="shared" si="86"/>
        <v>Ejecutar el 100% las auditorías internas que se programen0</v>
      </c>
      <c r="S97" s="115" t="str">
        <f t="shared" si="87"/>
        <v>Ejecutar el 100% las auditorías internas que se programen1</v>
      </c>
      <c r="T97" s="115" t="str">
        <f t="shared" si="88"/>
        <v>Ejecutar el 100% las auditorías internas que se programen0</v>
      </c>
      <c r="U97" s="115" t="str">
        <f t="shared" si="89"/>
        <v>Ejecutar el 100% las auditorías internas que se programen0</v>
      </c>
      <c r="V97" s="116">
        <v>2</v>
      </c>
      <c r="W97" s="116">
        <v>2</v>
      </c>
      <c r="X97" s="110" t="s">
        <v>269</v>
      </c>
      <c r="Y97" s="112" t="s">
        <v>66</v>
      </c>
      <c r="Z97" s="184">
        <v>43769</v>
      </c>
      <c r="AA97" s="185">
        <v>43746</v>
      </c>
      <c r="AB97" s="30" t="s">
        <v>474</v>
      </c>
      <c r="AC97" s="101">
        <f t="shared" si="90"/>
        <v>1</v>
      </c>
      <c r="AE97" s="43">
        <f t="shared" si="91"/>
        <v>0</v>
      </c>
      <c r="AF97" s="43">
        <f t="shared" si="92"/>
        <v>0</v>
      </c>
      <c r="AG97" s="43">
        <f t="shared" si="93"/>
        <v>0</v>
      </c>
      <c r="AH97" s="43">
        <f t="shared" si="94"/>
        <v>0</v>
      </c>
      <c r="AI97" s="43">
        <f t="shared" si="95"/>
        <v>0</v>
      </c>
      <c r="AJ97" s="43">
        <f t="shared" si="96"/>
        <v>0</v>
      </c>
      <c r="AK97" s="43">
        <f t="shared" si="97"/>
        <v>0</v>
      </c>
      <c r="AL97" s="43">
        <f t="shared" si="98"/>
        <v>0</v>
      </c>
      <c r="AM97" s="43">
        <f t="shared" si="99"/>
        <v>0</v>
      </c>
      <c r="AN97" s="43">
        <f t="shared" si="100"/>
        <v>1</v>
      </c>
      <c r="AO97" s="43">
        <f t="shared" si="101"/>
        <v>0</v>
      </c>
      <c r="AP97" s="43">
        <f t="shared" si="102"/>
        <v>0</v>
      </c>
      <c r="AR97" s="43">
        <f t="shared" si="103"/>
        <v>0</v>
      </c>
      <c r="AS97" s="43">
        <f t="shared" si="104"/>
        <v>0</v>
      </c>
      <c r="AT97" s="43">
        <f t="shared" si="105"/>
        <v>0</v>
      </c>
      <c r="AU97" s="43">
        <f t="shared" si="106"/>
        <v>0</v>
      </c>
      <c r="AV97" s="43">
        <f t="shared" si="107"/>
        <v>0</v>
      </c>
      <c r="AW97" s="43">
        <f t="shared" si="108"/>
        <v>0</v>
      </c>
      <c r="AX97" s="43">
        <f t="shared" si="109"/>
        <v>0</v>
      </c>
      <c r="AY97" s="43">
        <f t="shared" si="110"/>
        <v>0</v>
      </c>
      <c r="AZ97" s="43">
        <f t="shared" si="111"/>
        <v>0</v>
      </c>
      <c r="BA97" s="43">
        <f t="shared" si="112"/>
        <v>1</v>
      </c>
      <c r="BB97" s="43">
        <f t="shared" si="113"/>
        <v>0</v>
      </c>
      <c r="BC97" s="43">
        <f t="shared" si="114"/>
        <v>0</v>
      </c>
      <c r="BD97" s="3">
        <f t="shared" si="115"/>
        <v>1</v>
      </c>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c r="JF97"/>
      <c r="JG97"/>
      <c r="JH97"/>
      <c r="JI97"/>
      <c r="JJ97"/>
      <c r="JK97"/>
      <c r="JL97"/>
      <c r="JM97"/>
      <c r="JN97"/>
      <c r="JO97"/>
      <c r="JP97"/>
      <c r="JQ97"/>
      <c r="JR97"/>
      <c r="JS97"/>
      <c r="JT97"/>
      <c r="JU97"/>
      <c r="JV97"/>
      <c r="JW97"/>
      <c r="JX97"/>
      <c r="JY97"/>
      <c r="JZ97"/>
      <c r="KA97"/>
      <c r="KB97"/>
      <c r="KC97"/>
      <c r="KD97"/>
      <c r="KE97"/>
      <c r="KF97"/>
      <c r="KG97"/>
      <c r="KH97"/>
      <c r="KI97"/>
      <c r="KJ97"/>
      <c r="KK97"/>
      <c r="KL97"/>
      <c r="KM97"/>
      <c r="KN97"/>
      <c r="KO97"/>
      <c r="KP97"/>
      <c r="KQ97"/>
      <c r="KR97"/>
      <c r="KS97"/>
      <c r="KT97"/>
      <c r="KU97"/>
      <c r="KV97"/>
      <c r="KW97"/>
      <c r="KX97"/>
      <c r="KY97"/>
      <c r="KZ97"/>
      <c r="LA97"/>
      <c r="LB97"/>
      <c r="LC97"/>
      <c r="LD97"/>
      <c r="LE97"/>
      <c r="LF97"/>
      <c r="LG97"/>
      <c r="LH97"/>
      <c r="LI97"/>
      <c r="LJ97"/>
      <c r="LK97"/>
      <c r="LL97"/>
      <c r="LM97"/>
      <c r="LN97"/>
      <c r="LO97"/>
      <c r="LP97"/>
      <c r="LQ97"/>
      <c r="LR97"/>
      <c r="LS97"/>
      <c r="LT97"/>
      <c r="LU97"/>
      <c r="LV97"/>
      <c r="LW97"/>
      <c r="LX97"/>
      <c r="LY97"/>
      <c r="LZ97"/>
      <c r="MA97"/>
      <c r="MB97"/>
      <c r="MC97"/>
      <c r="MD97"/>
      <c r="ME97"/>
      <c r="MF97"/>
      <c r="MG97"/>
      <c r="MH97"/>
      <c r="MI97"/>
      <c r="MJ97"/>
      <c r="MK97"/>
      <c r="ML97"/>
      <c r="MM97"/>
      <c r="MN97"/>
      <c r="MO97"/>
      <c r="MP97"/>
      <c r="MQ97"/>
      <c r="MR97"/>
      <c r="MS97"/>
      <c r="MT97"/>
      <c r="MU97"/>
      <c r="MV97"/>
      <c r="MW97"/>
      <c r="MX97"/>
      <c r="MY97"/>
      <c r="MZ97"/>
      <c r="NA97"/>
      <c r="NB97"/>
      <c r="NC97"/>
      <c r="ND97"/>
      <c r="NE97"/>
      <c r="NF97"/>
      <c r="NG97"/>
      <c r="NH97"/>
      <c r="NI97"/>
      <c r="NJ97"/>
      <c r="NK97"/>
      <c r="NL97"/>
      <c r="NM97"/>
      <c r="NN97"/>
      <c r="NO97"/>
      <c r="NP97"/>
      <c r="NQ97"/>
      <c r="NR97"/>
      <c r="NS97"/>
      <c r="NT97"/>
      <c r="NU97"/>
      <c r="NV97"/>
      <c r="NW97"/>
      <c r="NX97"/>
      <c r="NY97"/>
      <c r="NZ97"/>
      <c r="OA97"/>
      <c r="OB97"/>
      <c r="OC97"/>
      <c r="OD97"/>
      <c r="OE97"/>
      <c r="OF97"/>
      <c r="OG97"/>
      <c r="OH97"/>
      <c r="OI97"/>
      <c r="OJ97"/>
      <c r="OK97"/>
      <c r="OL97"/>
      <c r="OM97"/>
      <c r="ON97"/>
      <c r="OO97"/>
      <c r="OP97"/>
      <c r="OQ97"/>
      <c r="OR97"/>
      <c r="OS97"/>
      <c r="OT97"/>
      <c r="OU97"/>
      <c r="OV97"/>
      <c r="OW97"/>
      <c r="OX97"/>
      <c r="OY97"/>
      <c r="OZ97"/>
      <c r="PA97"/>
      <c r="PB97"/>
      <c r="PC97"/>
      <c r="PD97"/>
      <c r="PE97"/>
      <c r="PF97"/>
      <c r="PG97"/>
      <c r="PH97"/>
      <c r="PI97"/>
      <c r="PJ97"/>
      <c r="PK97"/>
      <c r="PL97"/>
      <c r="PM97"/>
      <c r="PN97"/>
      <c r="PO97"/>
      <c r="PP97"/>
      <c r="PQ97"/>
      <c r="PR97"/>
      <c r="PS97"/>
      <c r="PT97"/>
      <c r="PU97"/>
      <c r="PV97"/>
      <c r="PW97"/>
      <c r="PX97"/>
      <c r="PY97"/>
      <c r="PZ97"/>
      <c r="QA97"/>
      <c r="QB97"/>
      <c r="QC97"/>
      <c r="QD97"/>
      <c r="QE97"/>
      <c r="QF97"/>
      <c r="QG97"/>
      <c r="QH97"/>
      <c r="QI97"/>
      <c r="QJ97"/>
      <c r="QK97"/>
      <c r="QL97"/>
      <c r="QM97"/>
      <c r="QN97"/>
      <c r="QO97"/>
      <c r="QP97"/>
      <c r="QQ97"/>
      <c r="QR97"/>
      <c r="QS97"/>
      <c r="QT97"/>
      <c r="QU97"/>
      <c r="QV97"/>
      <c r="QW97"/>
      <c r="QX97"/>
      <c r="QY97"/>
      <c r="QZ97"/>
      <c r="RA97"/>
      <c r="RB97"/>
      <c r="RC97"/>
      <c r="RD97"/>
      <c r="RE97"/>
      <c r="RF97"/>
      <c r="RG97"/>
      <c r="RH97"/>
      <c r="RI97"/>
      <c r="RJ97"/>
      <c r="RK97"/>
      <c r="RL97"/>
      <c r="RM97"/>
      <c r="RN97"/>
      <c r="RO97"/>
      <c r="RP97"/>
      <c r="RQ97"/>
      <c r="RR97"/>
      <c r="RS97"/>
      <c r="RT97"/>
      <c r="RU97"/>
      <c r="RV97"/>
      <c r="RW97"/>
      <c r="RX97"/>
      <c r="RY97"/>
      <c r="RZ97"/>
      <c r="SA97"/>
      <c r="SB97"/>
      <c r="SC97"/>
      <c r="SD97"/>
      <c r="SE97"/>
      <c r="SF97"/>
      <c r="SG97"/>
      <c r="SH97"/>
      <c r="SI97"/>
      <c r="SJ97"/>
      <c r="SK97"/>
      <c r="SL97"/>
      <c r="SM97"/>
      <c r="SN97"/>
      <c r="SO97"/>
      <c r="SP97"/>
      <c r="SQ97"/>
      <c r="SR97"/>
      <c r="SS97"/>
      <c r="ST97"/>
      <c r="SU97"/>
      <c r="SV97"/>
      <c r="SW97"/>
      <c r="SX97"/>
      <c r="SY97"/>
      <c r="SZ97"/>
      <c r="TA97"/>
      <c r="TB97"/>
      <c r="TC97"/>
      <c r="TD97"/>
      <c r="TE97"/>
      <c r="TF97"/>
      <c r="TG97"/>
      <c r="TH97"/>
      <c r="TI97"/>
      <c r="TJ97"/>
      <c r="TK97"/>
      <c r="TL97"/>
      <c r="TM97"/>
      <c r="TN97"/>
      <c r="TO97"/>
      <c r="TP97"/>
      <c r="TQ97"/>
      <c r="TR97"/>
      <c r="TS97"/>
      <c r="TT97"/>
      <c r="TU97"/>
      <c r="TV97"/>
      <c r="TW97"/>
      <c r="TX97"/>
      <c r="TY97"/>
      <c r="TZ97"/>
      <c r="UA97"/>
      <c r="UB97"/>
      <c r="UC97"/>
      <c r="UD97"/>
      <c r="UE97"/>
      <c r="UF97"/>
      <c r="UG97"/>
      <c r="UH97"/>
      <c r="UI97"/>
      <c r="UJ97"/>
      <c r="UK97"/>
      <c r="UL97"/>
      <c r="UM97"/>
      <c r="UN97"/>
      <c r="UO97"/>
      <c r="UP97"/>
      <c r="UQ97"/>
      <c r="UR97"/>
      <c r="US97"/>
      <c r="UT97"/>
      <c r="UU97"/>
      <c r="UV97"/>
      <c r="UW97"/>
      <c r="UX97"/>
      <c r="UY97"/>
      <c r="UZ97"/>
      <c r="VA97"/>
      <c r="VB97"/>
      <c r="VC97"/>
      <c r="VD97"/>
      <c r="VE97"/>
      <c r="VF97"/>
      <c r="VG97"/>
      <c r="VH97"/>
      <c r="VI97"/>
      <c r="VJ97"/>
      <c r="VK97"/>
      <c r="VL97"/>
      <c r="VM97"/>
      <c r="VN97"/>
      <c r="VO97"/>
      <c r="VP97"/>
      <c r="VQ97"/>
      <c r="VR97"/>
      <c r="VS97"/>
      <c r="VT97"/>
      <c r="VU97"/>
      <c r="VV97"/>
      <c r="VW97"/>
      <c r="VX97"/>
      <c r="VY97"/>
      <c r="VZ97"/>
      <c r="WA97"/>
      <c r="WB97"/>
      <c r="WC97"/>
      <c r="WD97"/>
      <c r="WE97"/>
      <c r="WF97"/>
      <c r="WG97"/>
      <c r="WH97"/>
      <c r="WI97"/>
      <c r="WJ97"/>
      <c r="WK97"/>
      <c r="WL97"/>
      <c r="WM97"/>
      <c r="WN97"/>
      <c r="WO97"/>
      <c r="WP97"/>
      <c r="WQ97"/>
      <c r="WR97"/>
      <c r="WS97"/>
      <c r="WT97"/>
      <c r="WU97"/>
      <c r="WV97"/>
      <c r="WW97"/>
      <c r="WX97"/>
      <c r="WY97"/>
      <c r="WZ97"/>
      <c r="XA97"/>
      <c r="XB97"/>
      <c r="XC97"/>
      <c r="XD97"/>
      <c r="XE97"/>
      <c r="XF97"/>
      <c r="XG97"/>
      <c r="XH97"/>
      <c r="XI97"/>
      <c r="XJ97"/>
      <c r="XK97"/>
      <c r="XL97"/>
      <c r="XM97"/>
      <c r="XN97"/>
      <c r="XO97"/>
      <c r="XP97"/>
      <c r="XQ97"/>
      <c r="XR97"/>
      <c r="XS97"/>
      <c r="XT97"/>
      <c r="XU97"/>
      <c r="XV97"/>
      <c r="XW97"/>
      <c r="XX97"/>
      <c r="XY97"/>
      <c r="XZ97"/>
      <c r="YA97"/>
      <c r="YB97"/>
      <c r="YC97"/>
      <c r="YD97"/>
      <c r="YE97"/>
      <c r="YF97"/>
      <c r="YG97"/>
      <c r="YH97"/>
      <c r="YI97"/>
      <c r="YJ97"/>
      <c r="YK97"/>
      <c r="YL97"/>
      <c r="YM97"/>
      <c r="YN97"/>
      <c r="YO97"/>
      <c r="YP97"/>
      <c r="YQ97"/>
      <c r="YR97"/>
      <c r="YS97"/>
      <c r="YT97"/>
      <c r="YU97"/>
      <c r="YV97"/>
      <c r="YW97"/>
      <c r="YX97"/>
      <c r="YY97"/>
      <c r="YZ97"/>
      <c r="ZA97"/>
      <c r="ZB97"/>
      <c r="ZC97"/>
      <c r="ZD97"/>
      <c r="ZE97"/>
      <c r="ZF97"/>
      <c r="ZG97"/>
      <c r="ZH97"/>
      <c r="ZI97"/>
      <c r="ZJ97"/>
      <c r="ZK97"/>
      <c r="ZL97"/>
      <c r="ZM97"/>
      <c r="ZN97"/>
      <c r="ZO97"/>
      <c r="ZP97"/>
      <c r="ZQ97"/>
      <c r="ZR97"/>
      <c r="ZS97"/>
      <c r="ZT97"/>
      <c r="ZU97"/>
      <c r="ZV97"/>
      <c r="ZW97"/>
      <c r="ZX97"/>
      <c r="ZY97"/>
      <c r="ZZ97"/>
      <c r="AAA97"/>
      <c r="AAB97"/>
      <c r="AAC97"/>
      <c r="AAD97"/>
      <c r="AAE97"/>
      <c r="AAF97"/>
      <c r="AAG97"/>
      <c r="AAH97"/>
      <c r="AAI97"/>
      <c r="AAJ97"/>
      <c r="AAK97"/>
      <c r="AAL97"/>
      <c r="AAM97"/>
      <c r="AAN97"/>
      <c r="AAO97"/>
      <c r="AAP97"/>
      <c r="AAQ97"/>
      <c r="AAR97"/>
      <c r="AAS97"/>
      <c r="AAT97"/>
      <c r="AAU97"/>
      <c r="AAV97"/>
      <c r="AAW97"/>
      <c r="AAX97"/>
      <c r="AAY97"/>
      <c r="AAZ97"/>
      <c r="ABA97"/>
      <c r="ABB97"/>
      <c r="ABC97"/>
      <c r="ABD97"/>
      <c r="ABE97"/>
      <c r="ABF97"/>
      <c r="ABG97"/>
      <c r="ABH97"/>
      <c r="ABI97"/>
      <c r="ABJ97"/>
      <c r="ABK97"/>
      <c r="ABL97"/>
      <c r="ABM97"/>
      <c r="ABN97"/>
      <c r="ABO97"/>
      <c r="ABP97"/>
      <c r="ABQ97"/>
      <c r="ABR97"/>
      <c r="ABS97"/>
      <c r="ABT97"/>
      <c r="ABU97"/>
      <c r="ABV97"/>
      <c r="ABW97"/>
      <c r="ABX97"/>
      <c r="ABY97"/>
      <c r="ABZ97"/>
      <c r="ACA97"/>
      <c r="ACB97"/>
      <c r="ACC97"/>
      <c r="ACD97"/>
      <c r="ACE97"/>
      <c r="ACF97"/>
      <c r="ACG97"/>
      <c r="ACH97"/>
      <c r="ACI97"/>
      <c r="ACJ97"/>
      <c r="ACK97"/>
      <c r="ACL97"/>
      <c r="ACM97"/>
      <c r="ACN97"/>
      <c r="ACO97"/>
      <c r="ACP97"/>
      <c r="ACQ97"/>
      <c r="ACR97"/>
      <c r="ACS97"/>
      <c r="ACT97"/>
      <c r="ACU97"/>
      <c r="ACV97"/>
      <c r="ACW97"/>
      <c r="ACX97"/>
      <c r="ACY97"/>
      <c r="ACZ97"/>
      <c r="ADA97"/>
      <c r="ADB97"/>
      <c r="ADC97"/>
      <c r="ADD97"/>
      <c r="ADE97"/>
      <c r="ADF97"/>
      <c r="ADG97"/>
      <c r="ADH97"/>
      <c r="ADI97"/>
      <c r="ADJ97"/>
      <c r="ADK97"/>
      <c r="ADL97"/>
      <c r="ADM97"/>
      <c r="ADN97"/>
      <c r="ADO97"/>
      <c r="ADP97"/>
      <c r="ADQ97"/>
      <c r="ADR97"/>
      <c r="ADS97"/>
      <c r="ADT97"/>
      <c r="ADU97"/>
      <c r="ADV97"/>
      <c r="ADW97"/>
      <c r="ADX97"/>
      <c r="ADY97"/>
      <c r="ADZ97"/>
      <c r="AEA97"/>
      <c r="AEB97"/>
      <c r="AEC97"/>
      <c r="AED97"/>
      <c r="AEE97"/>
      <c r="AEF97"/>
      <c r="AEG97"/>
      <c r="AEH97"/>
      <c r="AEI97"/>
      <c r="AEJ97"/>
      <c r="AEK97"/>
      <c r="AEL97"/>
      <c r="AEM97"/>
      <c r="AEN97"/>
      <c r="AEO97"/>
      <c r="AEP97"/>
      <c r="AEQ97"/>
      <c r="AER97"/>
      <c r="AES97"/>
      <c r="AET97"/>
      <c r="AEU97"/>
      <c r="AEV97"/>
      <c r="AEW97"/>
      <c r="AEX97"/>
      <c r="AEY97"/>
      <c r="AEZ97"/>
      <c r="AFA97"/>
      <c r="AFB97"/>
      <c r="AFC97"/>
      <c r="AFD97"/>
      <c r="AFE97"/>
      <c r="AFF97"/>
      <c r="AFG97"/>
      <c r="AFH97"/>
      <c r="AFI97"/>
      <c r="AFJ97"/>
      <c r="AFK97"/>
      <c r="AFL97"/>
      <c r="AFM97"/>
      <c r="AFN97"/>
      <c r="AFO97"/>
      <c r="AFP97"/>
      <c r="AFQ97"/>
      <c r="AFR97"/>
      <c r="AFS97"/>
      <c r="AFT97"/>
      <c r="AFU97"/>
      <c r="AFV97"/>
      <c r="AFW97"/>
      <c r="AFX97"/>
      <c r="AFY97"/>
      <c r="AFZ97"/>
      <c r="AGA97"/>
      <c r="AGB97"/>
      <c r="AGC97"/>
      <c r="AGD97"/>
      <c r="AGE97"/>
      <c r="AGF97"/>
      <c r="AGG97"/>
      <c r="AGH97"/>
      <c r="AGI97"/>
      <c r="AGJ97"/>
      <c r="AGK97"/>
      <c r="AGL97"/>
      <c r="AGM97"/>
      <c r="AGN97"/>
      <c r="AGO97"/>
      <c r="AGP97"/>
      <c r="AGQ97"/>
      <c r="AGR97"/>
      <c r="AGS97"/>
      <c r="AGT97"/>
      <c r="AGU97"/>
      <c r="AGV97"/>
      <c r="AGW97"/>
      <c r="AGX97"/>
      <c r="AGY97"/>
      <c r="AGZ97"/>
      <c r="AHA97"/>
      <c r="AHB97"/>
      <c r="AHC97"/>
      <c r="AHD97"/>
      <c r="AHE97"/>
      <c r="AHF97"/>
      <c r="AHG97"/>
      <c r="AHH97"/>
      <c r="AHI97"/>
      <c r="AHJ97"/>
      <c r="AHK97"/>
      <c r="AHL97"/>
      <c r="AHM97"/>
      <c r="AHN97"/>
      <c r="AHO97"/>
      <c r="AHP97"/>
      <c r="AHQ97"/>
      <c r="AHR97"/>
      <c r="AHS97"/>
      <c r="AHT97"/>
      <c r="AHU97"/>
      <c r="AHV97"/>
      <c r="AHW97"/>
      <c r="AHX97"/>
      <c r="AHY97"/>
      <c r="AHZ97"/>
      <c r="AIA97"/>
      <c r="AIB97"/>
      <c r="AIC97"/>
      <c r="AID97"/>
      <c r="AIE97"/>
      <c r="AIF97"/>
      <c r="AIG97"/>
      <c r="AIH97"/>
      <c r="AII97"/>
      <c r="AIJ97"/>
      <c r="AIK97"/>
      <c r="AIL97"/>
      <c r="AIM97"/>
      <c r="AIN97"/>
      <c r="AIO97"/>
      <c r="AIP97"/>
      <c r="AIQ97"/>
      <c r="AIR97"/>
      <c r="AIS97"/>
      <c r="AIT97"/>
      <c r="AIU97"/>
      <c r="AIV97"/>
      <c r="AIW97"/>
      <c r="AIX97"/>
      <c r="AIY97"/>
      <c r="AIZ97"/>
      <c r="AJA97"/>
      <c r="AJB97"/>
      <c r="AJC97"/>
      <c r="AJD97"/>
      <c r="AJE97"/>
      <c r="AJF97"/>
      <c r="AJG97"/>
      <c r="AJH97"/>
      <c r="AJI97"/>
      <c r="AJJ97"/>
      <c r="AJK97"/>
      <c r="AJL97"/>
      <c r="AJM97"/>
      <c r="AJN97"/>
      <c r="AJO97"/>
      <c r="AJP97"/>
      <c r="AJQ97"/>
      <c r="AJR97"/>
      <c r="AJS97"/>
      <c r="AJT97"/>
      <c r="AJU97"/>
      <c r="AJV97"/>
      <c r="AJW97"/>
      <c r="AJX97"/>
      <c r="AJY97"/>
      <c r="AJZ97"/>
      <c r="AKA97"/>
      <c r="AKB97"/>
      <c r="AKC97"/>
      <c r="AKD97"/>
      <c r="AKE97"/>
      <c r="AKF97"/>
      <c r="AKG97"/>
      <c r="AKH97"/>
      <c r="AKI97"/>
      <c r="AKJ97"/>
      <c r="AKK97"/>
      <c r="AKL97"/>
      <c r="AKM97"/>
      <c r="AKN97"/>
      <c r="AKO97"/>
      <c r="AKP97"/>
      <c r="AKQ97"/>
      <c r="AKR97"/>
      <c r="AKS97"/>
      <c r="AKT97"/>
      <c r="AKU97"/>
      <c r="AKV97"/>
      <c r="AKW97"/>
      <c r="AKX97"/>
      <c r="AKY97"/>
      <c r="AKZ97"/>
      <c r="ALA97"/>
      <c r="ALB97"/>
      <c r="ALC97"/>
      <c r="ALD97"/>
      <c r="ALE97"/>
      <c r="ALF97"/>
      <c r="ALG97"/>
      <c r="ALH97"/>
      <c r="ALI97"/>
      <c r="ALJ97"/>
      <c r="ALK97"/>
      <c r="ALL97"/>
      <c r="ALM97"/>
      <c r="ALN97"/>
      <c r="ALO97"/>
      <c r="ALP97"/>
      <c r="ALQ97"/>
      <c r="ALR97"/>
      <c r="ALS97"/>
      <c r="ALT97"/>
      <c r="ALU97"/>
      <c r="ALV97"/>
      <c r="ALW97"/>
      <c r="ALX97"/>
      <c r="ALY97"/>
      <c r="ALZ97"/>
      <c r="AMA97"/>
      <c r="AMB97"/>
      <c r="AMC97"/>
      <c r="AMD97"/>
      <c r="AME97"/>
      <c r="AMF97"/>
      <c r="AMG97"/>
      <c r="AMH97"/>
      <c r="AMI97"/>
      <c r="AMJ97"/>
      <c r="AMK97"/>
    </row>
    <row r="98" spans="1:1025" ht="81" customHeight="1" x14ac:dyDescent="0.25">
      <c r="A98" s="97">
        <f t="shared" si="143"/>
        <v>86</v>
      </c>
      <c r="B98" s="98" t="e">
        <f>+#REF!+1</f>
        <v>#REF!</v>
      </c>
      <c r="C98" s="112" t="s">
        <v>12</v>
      </c>
      <c r="D98" s="117" t="s">
        <v>30</v>
      </c>
      <c r="E98" s="117" t="s">
        <v>103</v>
      </c>
      <c r="F98" s="132" t="s">
        <v>65</v>
      </c>
      <c r="G98" s="117" t="s">
        <v>104</v>
      </c>
      <c r="H98" s="114" t="s">
        <v>14</v>
      </c>
      <c r="I98" s="114" t="s">
        <v>105</v>
      </c>
      <c r="J98" s="115" t="str">
        <f t="shared" si="78"/>
        <v>Elaborar el informe formato_f97 correspondiente a la cuenta anual que se rinde a través del SIA0</v>
      </c>
      <c r="K98" s="115" t="str">
        <f t="shared" si="79"/>
        <v>Elaborar el informe formato_f97 correspondiente a la cuenta anual que se rinde a través del SIA0</v>
      </c>
      <c r="L98" s="115" t="str">
        <f t="shared" si="80"/>
        <v>Elaborar el informe formato_f97 correspondiente a la cuenta anual que se rinde a través del SIA0</v>
      </c>
      <c r="M98" s="115" t="str">
        <f t="shared" si="81"/>
        <v>Elaborar el informe formato_f97 correspondiente a la cuenta anual que se rinde a través del SIA1</v>
      </c>
      <c r="N98" s="115" t="str">
        <f t="shared" si="82"/>
        <v>Elaborar el informe formato_f97 correspondiente a la cuenta anual que se rinde a través del SIA0</v>
      </c>
      <c r="O98" s="115" t="str">
        <f t="shared" si="83"/>
        <v>Elaborar el informe formato_f97 correspondiente a la cuenta anual que se rinde a través del SIA0</v>
      </c>
      <c r="P98" s="115" t="str">
        <f t="shared" si="84"/>
        <v>Elaborar el informe formato_f97 correspondiente a la cuenta anual que se rinde a través del SIA0</v>
      </c>
      <c r="Q98" s="115" t="str">
        <f t="shared" si="85"/>
        <v>Elaborar el informe formato_f97 correspondiente a la cuenta anual que se rinde a través del SIA0</v>
      </c>
      <c r="R98" s="115" t="str">
        <f t="shared" si="86"/>
        <v>Elaborar el informe formato_f97 correspondiente a la cuenta anual que se rinde a través del SIA0</v>
      </c>
      <c r="S98" s="115" t="str">
        <f t="shared" si="87"/>
        <v>Elaborar el informe formato_f97 correspondiente a la cuenta anual que se rinde a través del SIA0</v>
      </c>
      <c r="T98" s="115" t="str">
        <f t="shared" si="88"/>
        <v>Elaborar el informe formato_f97 correspondiente a la cuenta anual que se rinde a través del SIA0</v>
      </c>
      <c r="U98" s="115" t="str">
        <f t="shared" si="89"/>
        <v>Elaborar el informe formato_f97 correspondiente a la cuenta anual que se rinde a través del SIA0</v>
      </c>
      <c r="V98" s="116">
        <v>1</v>
      </c>
      <c r="W98" s="116">
        <v>1</v>
      </c>
      <c r="X98" s="110" t="s">
        <v>267</v>
      </c>
      <c r="Y98" s="112" t="s">
        <v>326</v>
      </c>
      <c r="Z98" s="184">
        <v>43558</v>
      </c>
      <c r="AA98" s="185">
        <v>43558</v>
      </c>
      <c r="AB98" s="105" t="s">
        <v>402</v>
      </c>
      <c r="AC98" s="101">
        <f t="shared" si="90"/>
        <v>1</v>
      </c>
      <c r="AE98" s="43">
        <f t="shared" si="91"/>
        <v>0</v>
      </c>
      <c r="AF98" s="43">
        <f t="shared" si="92"/>
        <v>0</v>
      </c>
      <c r="AG98" s="43">
        <f t="shared" si="93"/>
        <v>0</v>
      </c>
      <c r="AH98" s="43">
        <f t="shared" si="94"/>
        <v>1</v>
      </c>
      <c r="AI98" s="43">
        <f t="shared" si="95"/>
        <v>0</v>
      </c>
      <c r="AJ98" s="43">
        <f t="shared" si="96"/>
        <v>0</v>
      </c>
      <c r="AK98" s="43">
        <f t="shared" si="97"/>
        <v>0</v>
      </c>
      <c r="AL98" s="43">
        <f t="shared" si="98"/>
        <v>0</v>
      </c>
      <c r="AM98" s="43">
        <f t="shared" si="99"/>
        <v>0</v>
      </c>
      <c r="AN98" s="43">
        <f t="shared" si="100"/>
        <v>0</v>
      </c>
      <c r="AO98" s="43">
        <f t="shared" si="101"/>
        <v>0</v>
      </c>
      <c r="AP98" s="43">
        <f t="shared" si="102"/>
        <v>0</v>
      </c>
      <c r="AR98" s="43">
        <f t="shared" si="103"/>
        <v>0</v>
      </c>
      <c r="AS98" s="43">
        <f t="shared" si="104"/>
        <v>0</v>
      </c>
      <c r="AT98" s="43">
        <f t="shared" si="105"/>
        <v>0</v>
      </c>
      <c r="AU98" s="43">
        <f t="shared" si="106"/>
        <v>1</v>
      </c>
      <c r="AV98" s="43">
        <f t="shared" si="107"/>
        <v>0</v>
      </c>
      <c r="AW98" s="43">
        <f t="shared" si="108"/>
        <v>0</v>
      </c>
      <c r="AX98" s="43">
        <f t="shared" si="109"/>
        <v>0</v>
      </c>
      <c r="AY98" s="43">
        <f t="shared" si="110"/>
        <v>0</v>
      </c>
      <c r="AZ98" s="43">
        <f t="shared" si="111"/>
        <v>0</v>
      </c>
      <c r="BA98" s="43">
        <f t="shared" si="112"/>
        <v>0</v>
      </c>
      <c r="BB98" s="43">
        <f t="shared" si="113"/>
        <v>0</v>
      </c>
      <c r="BC98" s="43">
        <f t="shared" si="114"/>
        <v>0</v>
      </c>
      <c r="BD98" s="3">
        <f t="shared" si="115"/>
        <v>1</v>
      </c>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c r="JE98"/>
      <c r="JF98"/>
      <c r="JG98"/>
      <c r="JH98"/>
      <c r="JI98"/>
      <c r="JJ98"/>
      <c r="JK98"/>
      <c r="JL98"/>
      <c r="JM98"/>
      <c r="JN98"/>
      <c r="JO98"/>
      <c r="JP98"/>
      <c r="JQ98"/>
      <c r="JR98"/>
      <c r="JS98"/>
      <c r="JT98"/>
      <c r="JU98"/>
      <c r="JV98"/>
      <c r="JW98"/>
      <c r="JX98"/>
      <c r="JY98"/>
      <c r="JZ98"/>
      <c r="KA98"/>
      <c r="KB98"/>
      <c r="KC98"/>
      <c r="KD98"/>
      <c r="KE98"/>
      <c r="KF98"/>
      <c r="KG98"/>
      <c r="KH98"/>
      <c r="KI98"/>
      <c r="KJ98"/>
      <c r="KK98"/>
      <c r="KL98"/>
      <c r="KM98"/>
      <c r="KN98"/>
      <c r="KO98"/>
      <c r="KP98"/>
      <c r="KQ98"/>
      <c r="KR98"/>
      <c r="KS98"/>
      <c r="KT98"/>
      <c r="KU98"/>
      <c r="KV98"/>
      <c r="KW98"/>
      <c r="KX98"/>
      <c r="KY98"/>
      <c r="KZ98"/>
      <c r="LA98"/>
      <c r="LB98"/>
      <c r="LC98"/>
      <c r="LD98"/>
      <c r="LE98"/>
      <c r="LF98"/>
      <c r="LG98"/>
      <c r="LH98"/>
      <c r="LI98"/>
      <c r="LJ98"/>
      <c r="LK98"/>
      <c r="LL98"/>
      <c r="LM98"/>
      <c r="LN98"/>
      <c r="LO98"/>
      <c r="LP98"/>
      <c r="LQ98"/>
      <c r="LR98"/>
      <c r="LS98"/>
      <c r="LT98"/>
      <c r="LU98"/>
      <c r="LV98"/>
      <c r="LW98"/>
      <c r="LX98"/>
      <c r="LY98"/>
      <c r="LZ98"/>
      <c r="MA98"/>
      <c r="MB98"/>
      <c r="MC98"/>
      <c r="MD98"/>
      <c r="ME98"/>
      <c r="MF98"/>
      <c r="MG98"/>
      <c r="MH98"/>
      <c r="MI98"/>
      <c r="MJ98"/>
      <c r="MK98"/>
      <c r="ML98"/>
      <c r="MM98"/>
      <c r="MN98"/>
      <c r="MO98"/>
      <c r="MP98"/>
      <c r="MQ98"/>
      <c r="MR98"/>
      <c r="MS98"/>
      <c r="MT98"/>
      <c r="MU98"/>
      <c r="MV98"/>
      <c r="MW98"/>
      <c r="MX98"/>
      <c r="MY98"/>
      <c r="MZ98"/>
      <c r="NA98"/>
      <c r="NB98"/>
      <c r="NC98"/>
      <c r="ND98"/>
      <c r="NE98"/>
      <c r="NF98"/>
      <c r="NG98"/>
      <c r="NH98"/>
      <c r="NI98"/>
      <c r="NJ98"/>
      <c r="NK98"/>
      <c r="NL98"/>
      <c r="NM98"/>
      <c r="NN98"/>
      <c r="NO98"/>
      <c r="NP98"/>
      <c r="NQ98"/>
      <c r="NR98"/>
      <c r="NS98"/>
      <c r="NT98"/>
      <c r="NU98"/>
      <c r="NV98"/>
      <c r="NW98"/>
      <c r="NX98"/>
      <c r="NY98"/>
      <c r="NZ98"/>
      <c r="OA98"/>
      <c r="OB98"/>
      <c r="OC98"/>
      <c r="OD98"/>
      <c r="OE98"/>
      <c r="OF98"/>
      <c r="OG98"/>
      <c r="OH98"/>
      <c r="OI98"/>
      <c r="OJ98"/>
      <c r="OK98"/>
      <c r="OL98"/>
      <c r="OM98"/>
      <c r="ON98"/>
      <c r="OO98"/>
      <c r="OP98"/>
      <c r="OQ98"/>
      <c r="OR98"/>
      <c r="OS98"/>
      <c r="OT98"/>
      <c r="OU98"/>
      <c r="OV98"/>
      <c r="OW98"/>
      <c r="OX98"/>
      <c r="OY98"/>
      <c r="OZ98"/>
      <c r="PA98"/>
      <c r="PB98"/>
      <c r="PC98"/>
      <c r="PD98"/>
      <c r="PE98"/>
      <c r="PF98"/>
      <c r="PG98"/>
      <c r="PH98"/>
      <c r="PI98"/>
      <c r="PJ98"/>
      <c r="PK98"/>
      <c r="PL98"/>
      <c r="PM98"/>
      <c r="PN98"/>
      <c r="PO98"/>
      <c r="PP98"/>
      <c r="PQ98"/>
      <c r="PR98"/>
      <c r="PS98"/>
      <c r="PT98"/>
      <c r="PU98"/>
      <c r="PV98"/>
      <c r="PW98"/>
      <c r="PX98"/>
      <c r="PY98"/>
      <c r="PZ98"/>
      <c r="QA98"/>
      <c r="QB98"/>
      <c r="QC98"/>
      <c r="QD98"/>
      <c r="QE98"/>
      <c r="QF98"/>
      <c r="QG98"/>
      <c r="QH98"/>
      <c r="QI98"/>
      <c r="QJ98"/>
      <c r="QK98"/>
      <c r="QL98"/>
      <c r="QM98"/>
      <c r="QN98"/>
      <c r="QO98"/>
      <c r="QP98"/>
      <c r="QQ98"/>
      <c r="QR98"/>
      <c r="QS98"/>
      <c r="QT98"/>
      <c r="QU98"/>
      <c r="QV98"/>
      <c r="QW98"/>
      <c r="QX98"/>
      <c r="QY98"/>
      <c r="QZ98"/>
      <c r="RA98"/>
      <c r="RB98"/>
      <c r="RC98"/>
      <c r="RD98"/>
      <c r="RE98"/>
      <c r="RF98"/>
      <c r="RG98"/>
      <c r="RH98"/>
      <c r="RI98"/>
      <c r="RJ98"/>
      <c r="RK98"/>
      <c r="RL98"/>
      <c r="RM98"/>
      <c r="RN98"/>
      <c r="RO98"/>
      <c r="RP98"/>
      <c r="RQ98"/>
      <c r="RR98"/>
      <c r="RS98"/>
      <c r="RT98"/>
      <c r="RU98"/>
      <c r="RV98"/>
      <c r="RW98"/>
      <c r="RX98"/>
      <c r="RY98"/>
      <c r="RZ98"/>
      <c r="SA98"/>
      <c r="SB98"/>
      <c r="SC98"/>
      <c r="SD98"/>
      <c r="SE98"/>
      <c r="SF98"/>
      <c r="SG98"/>
      <c r="SH98"/>
      <c r="SI98"/>
      <c r="SJ98"/>
      <c r="SK98"/>
      <c r="SL98"/>
      <c r="SM98"/>
      <c r="SN98"/>
      <c r="SO98"/>
      <c r="SP98"/>
      <c r="SQ98"/>
      <c r="SR98"/>
      <c r="SS98"/>
      <c r="ST98"/>
      <c r="SU98"/>
      <c r="SV98"/>
      <c r="SW98"/>
      <c r="SX98"/>
      <c r="SY98"/>
      <c r="SZ98"/>
      <c r="TA98"/>
      <c r="TB98"/>
      <c r="TC98"/>
      <c r="TD98"/>
      <c r="TE98"/>
      <c r="TF98"/>
      <c r="TG98"/>
      <c r="TH98"/>
      <c r="TI98"/>
      <c r="TJ98"/>
      <c r="TK98"/>
      <c r="TL98"/>
      <c r="TM98"/>
      <c r="TN98"/>
      <c r="TO98"/>
      <c r="TP98"/>
      <c r="TQ98"/>
      <c r="TR98"/>
      <c r="TS98"/>
      <c r="TT98"/>
      <c r="TU98"/>
      <c r="TV98"/>
      <c r="TW98"/>
      <c r="TX98"/>
      <c r="TY98"/>
      <c r="TZ98"/>
      <c r="UA98"/>
      <c r="UB98"/>
      <c r="UC98"/>
      <c r="UD98"/>
      <c r="UE98"/>
      <c r="UF98"/>
      <c r="UG98"/>
      <c r="UH98"/>
      <c r="UI98"/>
      <c r="UJ98"/>
      <c r="UK98"/>
      <c r="UL98"/>
      <c r="UM98"/>
      <c r="UN98"/>
      <c r="UO98"/>
      <c r="UP98"/>
      <c r="UQ98"/>
      <c r="UR98"/>
      <c r="US98"/>
      <c r="UT98"/>
      <c r="UU98"/>
      <c r="UV98"/>
      <c r="UW98"/>
      <c r="UX98"/>
      <c r="UY98"/>
      <c r="UZ98"/>
      <c r="VA98"/>
      <c r="VB98"/>
      <c r="VC98"/>
      <c r="VD98"/>
      <c r="VE98"/>
      <c r="VF98"/>
      <c r="VG98"/>
      <c r="VH98"/>
      <c r="VI98"/>
      <c r="VJ98"/>
      <c r="VK98"/>
      <c r="VL98"/>
      <c r="VM98"/>
      <c r="VN98"/>
      <c r="VO98"/>
      <c r="VP98"/>
      <c r="VQ98"/>
      <c r="VR98"/>
      <c r="VS98"/>
      <c r="VT98"/>
      <c r="VU98"/>
      <c r="VV98"/>
      <c r="VW98"/>
      <c r="VX98"/>
      <c r="VY98"/>
      <c r="VZ98"/>
      <c r="WA98"/>
      <c r="WB98"/>
      <c r="WC98"/>
      <c r="WD98"/>
      <c r="WE98"/>
      <c r="WF98"/>
      <c r="WG98"/>
      <c r="WH98"/>
      <c r="WI98"/>
      <c r="WJ98"/>
      <c r="WK98"/>
      <c r="WL98"/>
      <c r="WM98"/>
      <c r="WN98"/>
      <c r="WO98"/>
      <c r="WP98"/>
      <c r="WQ98"/>
      <c r="WR98"/>
      <c r="WS98"/>
      <c r="WT98"/>
      <c r="WU98"/>
      <c r="WV98"/>
      <c r="WW98"/>
      <c r="WX98"/>
      <c r="WY98"/>
      <c r="WZ98"/>
      <c r="XA98"/>
      <c r="XB98"/>
      <c r="XC98"/>
      <c r="XD98"/>
      <c r="XE98"/>
      <c r="XF98"/>
      <c r="XG98"/>
      <c r="XH98"/>
      <c r="XI98"/>
      <c r="XJ98"/>
      <c r="XK98"/>
      <c r="XL98"/>
      <c r="XM98"/>
      <c r="XN98"/>
      <c r="XO98"/>
      <c r="XP98"/>
      <c r="XQ98"/>
      <c r="XR98"/>
      <c r="XS98"/>
      <c r="XT98"/>
      <c r="XU98"/>
      <c r="XV98"/>
      <c r="XW98"/>
      <c r="XX98"/>
      <c r="XY98"/>
      <c r="XZ98"/>
      <c r="YA98"/>
      <c r="YB98"/>
      <c r="YC98"/>
      <c r="YD98"/>
      <c r="YE98"/>
      <c r="YF98"/>
      <c r="YG98"/>
      <c r="YH98"/>
      <c r="YI98"/>
      <c r="YJ98"/>
      <c r="YK98"/>
      <c r="YL98"/>
      <c r="YM98"/>
      <c r="YN98"/>
      <c r="YO98"/>
      <c r="YP98"/>
      <c r="YQ98"/>
      <c r="YR98"/>
      <c r="YS98"/>
      <c r="YT98"/>
      <c r="YU98"/>
      <c r="YV98"/>
      <c r="YW98"/>
      <c r="YX98"/>
      <c r="YY98"/>
      <c r="YZ98"/>
      <c r="ZA98"/>
      <c r="ZB98"/>
      <c r="ZC98"/>
      <c r="ZD98"/>
      <c r="ZE98"/>
      <c r="ZF98"/>
      <c r="ZG98"/>
      <c r="ZH98"/>
      <c r="ZI98"/>
      <c r="ZJ98"/>
      <c r="ZK98"/>
      <c r="ZL98"/>
      <c r="ZM98"/>
      <c r="ZN98"/>
      <c r="ZO98"/>
      <c r="ZP98"/>
      <c r="ZQ98"/>
      <c r="ZR98"/>
      <c r="ZS98"/>
      <c r="ZT98"/>
      <c r="ZU98"/>
      <c r="ZV98"/>
      <c r="ZW98"/>
      <c r="ZX98"/>
      <c r="ZY98"/>
      <c r="ZZ98"/>
      <c r="AAA98"/>
      <c r="AAB98"/>
      <c r="AAC98"/>
      <c r="AAD98"/>
      <c r="AAE98"/>
      <c r="AAF98"/>
      <c r="AAG98"/>
      <c r="AAH98"/>
      <c r="AAI98"/>
      <c r="AAJ98"/>
      <c r="AAK98"/>
      <c r="AAL98"/>
      <c r="AAM98"/>
      <c r="AAN98"/>
      <c r="AAO98"/>
      <c r="AAP98"/>
      <c r="AAQ98"/>
      <c r="AAR98"/>
      <c r="AAS98"/>
      <c r="AAT98"/>
      <c r="AAU98"/>
      <c r="AAV98"/>
      <c r="AAW98"/>
      <c r="AAX98"/>
      <c r="AAY98"/>
      <c r="AAZ98"/>
      <c r="ABA98"/>
      <c r="ABB98"/>
      <c r="ABC98"/>
      <c r="ABD98"/>
      <c r="ABE98"/>
      <c r="ABF98"/>
      <c r="ABG98"/>
      <c r="ABH98"/>
      <c r="ABI98"/>
      <c r="ABJ98"/>
      <c r="ABK98"/>
      <c r="ABL98"/>
      <c r="ABM98"/>
      <c r="ABN98"/>
      <c r="ABO98"/>
      <c r="ABP98"/>
      <c r="ABQ98"/>
      <c r="ABR98"/>
      <c r="ABS98"/>
      <c r="ABT98"/>
      <c r="ABU98"/>
      <c r="ABV98"/>
      <c r="ABW98"/>
      <c r="ABX98"/>
      <c r="ABY98"/>
      <c r="ABZ98"/>
      <c r="ACA98"/>
      <c r="ACB98"/>
      <c r="ACC98"/>
      <c r="ACD98"/>
      <c r="ACE98"/>
      <c r="ACF98"/>
      <c r="ACG98"/>
      <c r="ACH98"/>
      <c r="ACI98"/>
      <c r="ACJ98"/>
      <c r="ACK98"/>
      <c r="ACL98"/>
      <c r="ACM98"/>
      <c r="ACN98"/>
      <c r="ACO98"/>
      <c r="ACP98"/>
      <c r="ACQ98"/>
      <c r="ACR98"/>
      <c r="ACS98"/>
      <c r="ACT98"/>
      <c r="ACU98"/>
      <c r="ACV98"/>
      <c r="ACW98"/>
      <c r="ACX98"/>
      <c r="ACY98"/>
      <c r="ACZ98"/>
      <c r="ADA98"/>
      <c r="ADB98"/>
      <c r="ADC98"/>
      <c r="ADD98"/>
      <c r="ADE98"/>
      <c r="ADF98"/>
      <c r="ADG98"/>
      <c r="ADH98"/>
      <c r="ADI98"/>
      <c r="ADJ98"/>
      <c r="ADK98"/>
      <c r="ADL98"/>
      <c r="ADM98"/>
      <c r="ADN98"/>
      <c r="ADO98"/>
      <c r="ADP98"/>
      <c r="ADQ98"/>
      <c r="ADR98"/>
      <c r="ADS98"/>
      <c r="ADT98"/>
      <c r="ADU98"/>
      <c r="ADV98"/>
      <c r="ADW98"/>
      <c r="ADX98"/>
      <c r="ADY98"/>
      <c r="ADZ98"/>
      <c r="AEA98"/>
      <c r="AEB98"/>
      <c r="AEC98"/>
      <c r="AED98"/>
      <c r="AEE98"/>
      <c r="AEF98"/>
      <c r="AEG98"/>
      <c r="AEH98"/>
      <c r="AEI98"/>
      <c r="AEJ98"/>
      <c r="AEK98"/>
      <c r="AEL98"/>
      <c r="AEM98"/>
      <c r="AEN98"/>
      <c r="AEO98"/>
      <c r="AEP98"/>
      <c r="AEQ98"/>
      <c r="AER98"/>
      <c r="AES98"/>
      <c r="AET98"/>
      <c r="AEU98"/>
      <c r="AEV98"/>
      <c r="AEW98"/>
      <c r="AEX98"/>
      <c r="AEY98"/>
      <c r="AEZ98"/>
      <c r="AFA98"/>
      <c r="AFB98"/>
      <c r="AFC98"/>
      <c r="AFD98"/>
      <c r="AFE98"/>
      <c r="AFF98"/>
      <c r="AFG98"/>
      <c r="AFH98"/>
      <c r="AFI98"/>
      <c r="AFJ98"/>
      <c r="AFK98"/>
      <c r="AFL98"/>
      <c r="AFM98"/>
      <c r="AFN98"/>
      <c r="AFO98"/>
      <c r="AFP98"/>
      <c r="AFQ98"/>
      <c r="AFR98"/>
      <c r="AFS98"/>
      <c r="AFT98"/>
      <c r="AFU98"/>
      <c r="AFV98"/>
      <c r="AFW98"/>
      <c r="AFX98"/>
      <c r="AFY98"/>
      <c r="AFZ98"/>
      <c r="AGA98"/>
      <c r="AGB98"/>
      <c r="AGC98"/>
      <c r="AGD98"/>
      <c r="AGE98"/>
      <c r="AGF98"/>
      <c r="AGG98"/>
      <c r="AGH98"/>
      <c r="AGI98"/>
      <c r="AGJ98"/>
      <c r="AGK98"/>
      <c r="AGL98"/>
      <c r="AGM98"/>
      <c r="AGN98"/>
      <c r="AGO98"/>
      <c r="AGP98"/>
      <c r="AGQ98"/>
      <c r="AGR98"/>
      <c r="AGS98"/>
      <c r="AGT98"/>
      <c r="AGU98"/>
      <c r="AGV98"/>
      <c r="AGW98"/>
      <c r="AGX98"/>
      <c r="AGY98"/>
      <c r="AGZ98"/>
      <c r="AHA98"/>
      <c r="AHB98"/>
      <c r="AHC98"/>
      <c r="AHD98"/>
      <c r="AHE98"/>
      <c r="AHF98"/>
      <c r="AHG98"/>
      <c r="AHH98"/>
      <c r="AHI98"/>
      <c r="AHJ98"/>
      <c r="AHK98"/>
      <c r="AHL98"/>
      <c r="AHM98"/>
      <c r="AHN98"/>
      <c r="AHO98"/>
      <c r="AHP98"/>
      <c r="AHQ98"/>
      <c r="AHR98"/>
      <c r="AHS98"/>
      <c r="AHT98"/>
      <c r="AHU98"/>
      <c r="AHV98"/>
      <c r="AHW98"/>
      <c r="AHX98"/>
      <c r="AHY98"/>
      <c r="AHZ98"/>
      <c r="AIA98"/>
      <c r="AIB98"/>
      <c r="AIC98"/>
      <c r="AID98"/>
      <c r="AIE98"/>
      <c r="AIF98"/>
      <c r="AIG98"/>
      <c r="AIH98"/>
      <c r="AII98"/>
      <c r="AIJ98"/>
      <c r="AIK98"/>
      <c r="AIL98"/>
      <c r="AIM98"/>
      <c r="AIN98"/>
      <c r="AIO98"/>
      <c r="AIP98"/>
      <c r="AIQ98"/>
      <c r="AIR98"/>
      <c r="AIS98"/>
      <c r="AIT98"/>
      <c r="AIU98"/>
      <c r="AIV98"/>
      <c r="AIW98"/>
      <c r="AIX98"/>
      <c r="AIY98"/>
      <c r="AIZ98"/>
      <c r="AJA98"/>
      <c r="AJB98"/>
      <c r="AJC98"/>
      <c r="AJD98"/>
      <c r="AJE98"/>
      <c r="AJF98"/>
      <c r="AJG98"/>
      <c r="AJH98"/>
      <c r="AJI98"/>
      <c r="AJJ98"/>
      <c r="AJK98"/>
      <c r="AJL98"/>
      <c r="AJM98"/>
      <c r="AJN98"/>
      <c r="AJO98"/>
      <c r="AJP98"/>
      <c r="AJQ98"/>
      <c r="AJR98"/>
      <c r="AJS98"/>
      <c r="AJT98"/>
      <c r="AJU98"/>
      <c r="AJV98"/>
      <c r="AJW98"/>
      <c r="AJX98"/>
      <c r="AJY98"/>
      <c r="AJZ98"/>
      <c r="AKA98"/>
      <c r="AKB98"/>
      <c r="AKC98"/>
      <c r="AKD98"/>
      <c r="AKE98"/>
      <c r="AKF98"/>
      <c r="AKG98"/>
      <c r="AKH98"/>
      <c r="AKI98"/>
      <c r="AKJ98"/>
      <c r="AKK98"/>
      <c r="AKL98"/>
      <c r="AKM98"/>
      <c r="AKN98"/>
      <c r="AKO98"/>
      <c r="AKP98"/>
      <c r="AKQ98"/>
      <c r="AKR98"/>
      <c r="AKS98"/>
      <c r="AKT98"/>
      <c r="AKU98"/>
      <c r="AKV98"/>
      <c r="AKW98"/>
      <c r="AKX98"/>
      <c r="AKY98"/>
      <c r="AKZ98"/>
      <c r="ALA98"/>
      <c r="ALB98"/>
      <c r="ALC98"/>
      <c r="ALD98"/>
      <c r="ALE98"/>
      <c r="ALF98"/>
      <c r="ALG98"/>
      <c r="ALH98"/>
      <c r="ALI98"/>
      <c r="ALJ98"/>
      <c r="ALK98"/>
      <c r="ALL98"/>
      <c r="ALM98"/>
      <c r="ALN98"/>
      <c r="ALO98"/>
      <c r="ALP98"/>
      <c r="ALQ98"/>
      <c r="ALR98"/>
      <c r="ALS98"/>
      <c r="ALT98"/>
      <c r="ALU98"/>
      <c r="ALV98"/>
      <c r="ALW98"/>
      <c r="ALX98"/>
      <c r="ALY98"/>
      <c r="ALZ98"/>
      <c r="AMA98"/>
      <c r="AMB98"/>
      <c r="AMC98"/>
      <c r="AMD98"/>
      <c r="AME98"/>
      <c r="AMF98"/>
      <c r="AMG98"/>
      <c r="AMH98"/>
      <c r="AMI98"/>
      <c r="AMJ98"/>
      <c r="AMK98"/>
    </row>
    <row r="99" spans="1:1025" ht="107.25" customHeight="1" x14ac:dyDescent="0.25">
      <c r="A99" s="97">
        <f t="shared" si="143"/>
        <v>87</v>
      </c>
      <c r="B99" s="98" t="e">
        <f t="shared" ref="B99:B107" si="170">+B98+1</f>
        <v>#REF!</v>
      </c>
      <c r="C99" s="112" t="s">
        <v>12</v>
      </c>
      <c r="D99" s="117" t="s">
        <v>23</v>
      </c>
      <c r="E99" s="117" t="s">
        <v>98</v>
      </c>
      <c r="F99" s="117" t="s">
        <v>99</v>
      </c>
      <c r="G99" s="117" t="s">
        <v>100</v>
      </c>
      <c r="H99" s="114" t="s">
        <v>14</v>
      </c>
      <c r="I99" s="114" t="s">
        <v>101</v>
      </c>
      <c r="J99" s="115" t="str">
        <f t="shared" si="78"/>
        <v>Elaborar informe de seguimiento a cajas menores0</v>
      </c>
      <c r="K99" s="115" t="str">
        <f t="shared" si="79"/>
        <v>Elaborar informe de seguimiento a cajas menores0</v>
      </c>
      <c r="L99" s="115" t="str">
        <f t="shared" si="80"/>
        <v>Elaborar informe de seguimiento a cajas menores0</v>
      </c>
      <c r="M99" s="115" t="str">
        <f t="shared" si="81"/>
        <v>Elaborar informe de seguimiento a cajas menores0</v>
      </c>
      <c r="N99" s="115" t="str">
        <f t="shared" si="82"/>
        <v>Elaborar informe de seguimiento a cajas menores0</v>
      </c>
      <c r="O99" s="115" t="str">
        <f t="shared" si="83"/>
        <v>Elaborar informe de seguimiento a cajas menores0</v>
      </c>
      <c r="P99" s="115" t="str">
        <f t="shared" si="84"/>
        <v>Elaborar informe de seguimiento a cajas menores0</v>
      </c>
      <c r="Q99" s="115" t="str">
        <f t="shared" si="85"/>
        <v>Elaborar informe de seguimiento a cajas menores0</v>
      </c>
      <c r="R99" s="115" t="str">
        <f t="shared" si="86"/>
        <v>Elaborar informe de seguimiento a cajas menores0</v>
      </c>
      <c r="S99" s="115" t="str">
        <f t="shared" si="87"/>
        <v>Elaborar informe de seguimiento a cajas menores0</v>
      </c>
      <c r="T99" s="115" t="str">
        <f t="shared" si="88"/>
        <v>Elaborar informe de seguimiento a cajas menores1</v>
      </c>
      <c r="U99" s="115" t="str">
        <f t="shared" si="89"/>
        <v>Elaborar informe de seguimiento a cajas menores0</v>
      </c>
      <c r="V99" s="116">
        <v>1</v>
      </c>
      <c r="W99" s="116">
        <v>1</v>
      </c>
      <c r="X99" s="100" t="s">
        <v>267</v>
      </c>
      <c r="Y99" s="112" t="s">
        <v>475</v>
      </c>
      <c r="Z99" s="190">
        <v>43799</v>
      </c>
      <c r="AA99" s="185">
        <v>43789</v>
      </c>
      <c r="AB99" s="30" t="s">
        <v>476</v>
      </c>
      <c r="AC99" s="101">
        <f t="shared" si="90"/>
        <v>1</v>
      </c>
      <c r="AE99" s="43">
        <f t="shared" si="91"/>
        <v>0</v>
      </c>
      <c r="AF99" s="43">
        <f t="shared" si="92"/>
        <v>0</v>
      </c>
      <c r="AG99" s="43">
        <f t="shared" si="93"/>
        <v>0</v>
      </c>
      <c r="AH99" s="43">
        <f t="shared" si="94"/>
        <v>0</v>
      </c>
      <c r="AI99" s="43">
        <f t="shared" si="95"/>
        <v>0</v>
      </c>
      <c r="AJ99" s="43">
        <f t="shared" si="96"/>
        <v>0</v>
      </c>
      <c r="AK99" s="43">
        <f t="shared" si="97"/>
        <v>0</v>
      </c>
      <c r="AL99" s="43">
        <f t="shared" si="98"/>
        <v>0</v>
      </c>
      <c r="AM99" s="43">
        <f t="shared" si="99"/>
        <v>0</v>
      </c>
      <c r="AN99" s="43">
        <f t="shared" si="100"/>
        <v>0</v>
      </c>
      <c r="AO99" s="43">
        <f t="shared" si="101"/>
        <v>1</v>
      </c>
      <c r="AP99" s="43">
        <f t="shared" si="102"/>
        <v>0</v>
      </c>
      <c r="AR99" s="43">
        <f t="shared" si="103"/>
        <v>0</v>
      </c>
      <c r="AS99" s="43">
        <f t="shared" si="104"/>
        <v>0</v>
      </c>
      <c r="AT99" s="43">
        <f t="shared" si="105"/>
        <v>0</v>
      </c>
      <c r="AU99" s="43">
        <f t="shared" si="106"/>
        <v>0</v>
      </c>
      <c r="AV99" s="43">
        <f t="shared" si="107"/>
        <v>0</v>
      </c>
      <c r="AW99" s="43">
        <f t="shared" si="108"/>
        <v>0</v>
      </c>
      <c r="AX99" s="43">
        <f t="shared" si="109"/>
        <v>0</v>
      </c>
      <c r="AY99" s="43">
        <f t="shared" si="110"/>
        <v>0</v>
      </c>
      <c r="AZ99" s="43">
        <f t="shared" si="111"/>
        <v>0</v>
      </c>
      <c r="BA99" s="43">
        <f t="shared" si="112"/>
        <v>0</v>
      </c>
      <c r="BB99" s="43">
        <f t="shared" si="113"/>
        <v>1</v>
      </c>
      <c r="BC99" s="43">
        <f t="shared" si="114"/>
        <v>0</v>
      </c>
      <c r="BD99" s="3">
        <f t="shared" si="115"/>
        <v>1</v>
      </c>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c r="JE99"/>
      <c r="JF99"/>
      <c r="JG99"/>
      <c r="JH99"/>
      <c r="JI99"/>
      <c r="JJ99"/>
      <c r="JK99"/>
      <c r="JL99"/>
      <c r="JM99"/>
      <c r="JN99"/>
      <c r="JO99"/>
      <c r="JP99"/>
      <c r="JQ99"/>
      <c r="JR99"/>
      <c r="JS99"/>
      <c r="JT99"/>
      <c r="JU99"/>
      <c r="JV99"/>
      <c r="JW99"/>
      <c r="JX99"/>
      <c r="JY99"/>
      <c r="JZ99"/>
      <c r="KA99"/>
      <c r="KB99"/>
      <c r="KC99"/>
      <c r="KD99"/>
      <c r="KE99"/>
      <c r="KF99"/>
      <c r="KG99"/>
      <c r="KH99"/>
      <c r="KI99"/>
      <c r="KJ99"/>
      <c r="KK99"/>
      <c r="KL99"/>
      <c r="KM99"/>
      <c r="KN99"/>
      <c r="KO99"/>
      <c r="KP99"/>
      <c r="KQ99"/>
      <c r="KR99"/>
      <c r="KS99"/>
      <c r="KT99"/>
      <c r="KU99"/>
      <c r="KV99"/>
      <c r="KW99"/>
      <c r="KX99"/>
      <c r="KY99"/>
      <c r="KZ99"/>
      <c r="LA99"/>
      <c r="LB99"/>
      <c r="LC99"/>
      <c r="LD99"/>
      <c r="LE99"/>
      <c r="LF99"/>
      <c r="LG99"/>
      <c r="LH99"/>
      <c r="LI99"/>
      <c r="LJ99"/>
      <c r="LK99"/>
      <c r="LL99"/>
      <c r="LM99"/>
      <c r="LN99"/>
      <c r="LO99"/>
      <c r="LP99"/>
      <c r="LQ99"/>
      <c r="LR99"/>
      <c r="LS99"/>
      <c r="LT99"/>
      <c r="LU99"/>
      <c r="LV99"/>
      <c r="LW99"/>
      <c r="LX99"/>
      <c r="LY99"/>
      <c r="LZ99"/>
      <c r="MA99"/>
      <c r="MB99"/>
      <c r="MC99"/>
      <c r="MD99"/>
      <c r="ME99"/>
      <c r="MF99"/>
      <c r="MG99"/>
      <c r="MH99"/>
      <c r="MI99"/>
      <c r="MJ99"/>
      <c r="MK99"/>
      <c r="ML99"/>
      <c r="MM99"/>
      <c r="MN99"/>
      <c r="MO99"/>
      <c r="MP99"/>
      <c r="MQ99"/>
      <c r="MR99"/>
      <c r="MS99"/>
      <c r="MT99"/>
      <c r="MU99"/>
      <c r="MV99"/>
      <c r="MW99"/>
      <c r="MX99"/>
      <c r="MY99"/>
      <c r="MZ99"/>
      <c r="NA99"/>
      <c r="NB99"/>
      <c r="NC99"/>
      <c r="ND99"/>
      <c r="NE99"/>
      <c r="NF99"/>
      <c r="NG99"/>
      <c r="NH99"/>
      <c r="NI99"/>
      <c r="NJ99"/>
      <c r="NK99"/>
      <c r="NL99"/>
      <c r="NM99"/>
      <c r="NN99"/>
      <c r="NO99"/>
      <c r="NP99"/>
      <c r="NQ99"/>
      <c r="NR99"/>
      <c r="NS99"/>
      <c r="NT99"/>
      <c r="NU99"/>
      <c r="NV99"/>
      <c r="NW99"/>
      <c r="NX99"/>
      <c r="NY99"/>
      <c r="NZ99"/>
      <c r="OA99"/>
      <c r="OB99"/>
      <c r="OC99"/>
      <c r="OD99"/>
      <c r="OE99"/>
      <c r="OF99"/>
      <c r="OG99"/>
      <c r="OH99"/>
      <c r="OI99"/>
      <c r="OJ99"/>
      <c r="OK99"/>
      <c r="OL99"/>
      <c r="OM99"/>
      <c r="ON99"/>
      <c r="OO99"/>
      <c r="OP99"/>
      <c r="OQ99"/>
      <c r="OR99"/>
      <c r="OS99"/>
      <c r="OT99"/>
      <c r="OU99"/>
      <c r="OV99"/>
      <c r="OW99"/>
      <c r="OX99"/>
      <c r="OY99"/>
      <c r="OZ99"/>
      <c r="PA99"/>
      <c r="PB99"/>
      <c r="PC99"/>
      <c r="PD99"/>
      <c r="PE99"/>
      <c r="PF99"/>
      <c r="PG99"/>
      <c r="PH99"/>
      <c r="PI99"/>
      <c r="PJ99"/>
      <c r="PK99"/>
      <c r="PL99"/>
      <c r="PM99"/>
      <c r="PN99"/>
      <c r="PO99"/>
      <c r="PP99"/>
      <c r="PQ99"/>
      <c r="PR99"/>
      <c r="PS99"/>
      <c r="PT99"/>
      <c r="PU99"/>
      <c r="PV99"/>
      <c r="PW99"/>
      <c r="PX99"/>
      <c r="PY99"/>
      <c r="PZ99"/>
      <c r="QA99"/>
      <c r="QB99"/>
      <c r="QC99"/>
      <c r="QD99"/>
      <c r="QE99"/>
      <c r="QF99"/>
      <c r="QG99"/>
      <c r="QH99"/>
      <c r="QI99"/>
      <c r="QJ99"/>
      <c r="QK99"/>
      <c r="QL99"/>
      <c r="QM99"/>
      <c r="QN99"/>
      <c r="QO99"/>
      <c r="QP99"/>
      <c r="QQ99"/>
      <c r="QR99"/>
      <c r="QS99"/>
      <c r="QT99"/>
      <c r="QU99"/>
      <c r="QV99"/>
      <c r="QW99"/>
      <c r="QX99"/>
      <c r="QY99"/>
      <c r="QZ99"/>
      <c r="RA99"/>
      <c r="RB99"/>
      <c r="RC99"/>
      <c r="RD99"/>
      <c r="RE99"/>
      <c r="RF99"/>
      <c r="RG99"/>
      <c r="RH99"/>
      <c r="RI99"/>
      <c r="RJ99"/>
      <c r="RK99"/>
      <c r="RL99"/>
      <c r="RM99"/>
      <c r="RN99"/>
      <c r="RO99"/>
      <c r="RP99"/>
      <c r="RQ99"/>
      <c r="RR99"/>
      <c r="RS99"/>
      <c r="RT99"/>
      <c r="RU99"/>
      <c r="RV99"/>
      <c r="RW99"/>
      <c r="RX99"/>
      <c r="RY99"/>
      <c r="RZ99"/>
      <c r="SA99"/>
      <c r="SB99"/>
      <c r="SC99"/>
      <c r="SD99"/>
      <c r="SE99"/>
      <c r="SF99"/>
      <c r="SG99"/>
      <c r="SH99"/>
      <c r="SI99"/>
      <c r="SJ99"/>
      <c r="SK99"/>
      <c r="SL99"/>
      <c r="SM99"/>
      <c r="SN99"/>
      <c r="SO99"/>
      <c r="SP99"/>
      <c r="SQ99"/>
      <c r="SR99"/>
      <c r="SS99"/>
      <c r="ST99"/>
      <c r="SU99"/>
      <c r="SV99"/>
      <c r="SW99"/>
      <c r="SX99"/>
      <c r="SY99"/>
      <c r="SZ99"/>
      <c r="TA99"/>
      <c r="TB99"/>
      <c r="TC99"/>
      <c r="TD99"/>
      <c r="TE99"/>
      <c r="TF99"/>
      <c r="TG99"/>
      <c r="TH99"/>
      <c r="TI99"/>
      <c r="TJ99"/>
      <c r="TK99"/>
      <c r="TL99"/>
      <c r="TM99"/>
      <c r="TN99"/>
      <c r="TO99"/>
      <c r="TP99"/>
      <c r="TQ99"/>
      <c r="TR99"/>
      <c r="TS99"/>
      <c r="TT99"/>
      <c r="TU99"/>
      <c r="TV99"/>
      <c r="TW99"/>
      <c r="TX99"/>
      <c r="TY99"/>
      <c r="TZ99"/>
      <c r="UA99"/>
      <c r="UB99"/>
      <c r="UC99"/>
      <c r="UD99"/>
      <c r="UE99"/>
      <c r="UF99"/>
      <c r="UG99"/>
      <c r="UH99"/>
      <c r="UI99"/>
      <c r="UJ99"/>
      <c r="UK99"/>
      <c r="UL99"/>
      <c r="UM99"/>
      <c r="UN99"/>
      <c r="UO99"/>
      <c r="UP99"/>
      <c r="UQ99"/>
      <c r="UR99"/>
      <c r="US99"/>
      <c r="UT99"/>
      <c r="UU99"/>
      <c r="UV99"/>
      <c r="UW99"/>
      <c r="UX99"/>
      <c r="UY99"/>
      <c r="UZ99"/>
      <c r="VA99"/>
      <c r="VB99"/>
      <c r="VC99"/>
      <c r="VD99"/>
      <c r="VE99"/>
      <c r="VF99"/>
      <c r="VG99"/>
      <c r="VH99"/>
      <c r="VI99"/>
      <c r="VJ99"/>
      <c r="VK99"/>
      <c r="VL99"/>
      <c r="VM99"/>
      <c r="VN99"/>
      <c r="VO99"/>
      <c r="VP99"/>
      <c r="VQ99"/>
      <c r="VR99"/>
      <c r="VS99"/>
      <c r="VT99"/>
      <c r="VU99"/>
      <c r="VV99"/>
      <c r="VW99"/>
      <c r="VX99"/>
      <c r="VY99"/>
      <c r="VZ99"/>
      <c r="WA99"/>
      <c r="WB99"/>
      <c r="WC99"/>
      <c r="WD99"/>
      <c r="WE99"/>
      <c r="WF99"/>
      <c r="WG99"/>
      <c r="WH99"/>
      <c r="WI99"/>
      <c r="WJ99"/>
      <c r="WK99"/>
      <c r="WL99"/>
      <c r="WM99"/>
      <c r="WN99"/>
      <c r="WO99"/>
      <c r="WP99"/>
      <c r="WQ99"/>
      <c r="WR99"/>
      <c r="WS99"/>
      <c r="WT99"/>
      <c r="WU99"/>
      <c r="WV99"/>
      <c r="WW99"/>
      <c r="WX99"/>
      <c r="WY99"/>
      <c r="WZ99"/>
      <c r="XA99"/>
      <c r="XB99"/>
      <c r="XC99"/>
      <c r="XD99"/>
      <c r="XE99"/>
      <c r="XF99"/>
      <c r="XG99"/>
      <c r="XH99"/>
      <c r="XI99"/>
      <c r="XJ99"/>
      <c r="XK99"/>
      <c r="XL99"/>
      <c r="XM99"/>
      <c r="XN99"/>
      <c r="XO99"/>
      <c r="XP99"/>
      <c r="XQ99"/>
      <c r="XR99"/>
      <c r="XS99"/>
      <c r="XT99"/>
      <c r="XU99"/>
      <c r="XV99"/>
      <c r="XW99"/>
      <c r="XX99"/>
      <c r="XY99"/>
      <c r="XZ99"/>
      <c r="YA99"/>
      <c r="YB99"/>
      <c r="YC99"/>
      <c r="YD99"/>
      <c r="YE99"/>
      <c r="YF99"/>
      <c r="YG99"/>
      <c r="YH99"/>
      <c r="YI99"/>
      <c r="YJ99"/>
      <c r="YK99"/>
      <c r="YL99"/>
      <c r="YM99"/>
      <c r="YN99"/>
      <c r="YO99"/>
      <c r="YP99"/>
      <c r="YQ99"/>
      <c r="YR99"/>
      <c r="YS99"/>
      <c r="YT99"/>
      <c r="YU99"/>
      <c r="YV99"/>
      <c r="YW99"/>
      <c r="YX99"/>
      <c r="YY99"/>
      <c r="YZ99"/>
      <c r="ZA99"/>
      <c r="ZB99"/>
      <c r="ZC99"/>
      <c r="ZD99"/>
      <c r="ZE99"/>
      <c r="ZF99"/>
      <c r="ZG99"/>
      <c r="ZH99"/>
      <c r="ZI99"/>
      <c r="ZJ99"/>
      <c r="ZK99"/>
      <c r="ZL99"/>
      <c r="ZM99"/>
      <c r="ZN99"/>
      <c r="ZO99"/>
      <c r="ZP99"/>
      <c r="ZQ99"/>
      <c r="ZR99"/>
      <c r="ZS99"/>
      <c r="ZT99"/>
      <c r="ZU99"/>
      <c r="ZV99"/>
      <c r="ZW99"/>
      <c r="ZX99"/>
      <c r="ZY99"/>
      <c r="ZZ99"/>
      <c r="AAA99"/>
      <c r="AAB99"/>
      <c r="AAC99"/>
      <c r="AAD99"/>
      <c r="AAE99"/>
      <c r="AAF99"/>
      <c r="AAG99"/>
      <c r="AAH99"/>
      <c r="AAI99"/>
      <c r="AAJ99"/>
      <c r="AAK99"/>
      <c r="AAL99"/>
      <c r="AAM99"/>
      <c r="AAN99"/>
      <c r="AAO99"/>
      <c r="AAP99"/>
      <c r="AAQ99"/>
      <c r="AAR99"/>
      <c r="AAS99"/>
      <c r="AAT99"/>
      <c r="AAU99"/>
      <c r="AAV99"/>
      <c r="AAW99"/>
      <c r="AAX99"/>
      <c r="AAY99"/>
      <c r="AAZ99"/>
      <c r="ABA99"/>
      <c r="ABB99"/>
      <c r="ABC99"/>
      <c r="ABD99"/>
      <c r="ABE99"/>
      <c r="ABF99"/>
      <c r="ABG99"/>
      <c r="ABH99"/>
      <c r="ABI99"/>
      <c r="ABJ99"/>
      <c r="ABK99"/>
      <c r="ABL99"/>
      <c r="ABM99"/>
      <c r="ABN99"/>
      <c r="ABO99"/>
      <c r="ABP99"/>
      <c r="ABQ99"/>
      <c r="ABR99"/>
      <c r="ABS99"/>
      <c r="ABT99"/>
      <c r="ABU99"/>
      <c r="ABV99"/>
      <c r="ABW99"/>
      <c r="ABX99"/>
      <c r="ABY99"/>
      <c r="ABZ99"/>
      <c r="ACA99"/>
      <c r="ACB99"/>
      <c r="ACC99"/>
      <c r="ACD99"/>
      <c r="ACE99"/>
      <c r="ACF99"/>
      <c r="ACG99"/>
      <c r="ACH99"/>
      <c r="ACI99"/>
      <c r="ACJ99"/>
      <c r="ACK99"/>
      <c r="ACL99"/>
      <c r="ACM99"/>
      <c r="ACN99"/>
      <c r="ACO99"/>
      <c r="ACP99"/>
      <c r="ACQ99"/>
      <c r="ACR99"/>
      <c r="ACS99"/>
      <c r="ACT99"/>
      <c r="ACU99"/>
      <c r="ACV99"/>
      <c r="ACW99"/>
      <c r="ACX99"/>
      <c r="ACY99"/>
      <c r="ACZ99"/>
      <c r="ADA99"/>
      <c r="ADB99"/>
      <c r="ADC99"/>
      <c r="ADD99"/>
      <c r="ADE99"/>
      <c r="ADF99"/>
      <c r="ADG99"/>
      <c r="ADH99"/>
      <c r="ADI99"/>
      <c r="ADJ99"/>
      <c r="ADK99"/>
      <c r="ADL99"/>
      <c r="ADM99"/>
      <c r="ADN99"/>
      <c r="ADO99"/>
      <c r="ADP99"/>
      <c r="ADQ99"/>
      <c r="ADR99"/>
      <c r="ADS99"/>
      <c r="ADT99"/>
      <c r="ADU99"/>
      <c r="ADV99"/>
      <c r="ADW99"/>
      <c r="ADX99"/>
      <c r="ADY99"/>
      <c r="ADZ99"/>
      <c r="AEA99"/>
      <c r="AEB99"/>
      <c r="AEC99"/>
      <c r="AED99"/>
      <c r="AEE99"/>
      <c r="AEF99"/>
      <c r="AEG99"/>
      <c r="AEH99"/>
      <c r="AEI99"/>
      <c r="AEJ99"/>
      <c r="AEK99"/>
      <c r="AEL99"/>
      <c r="AEM99"/>
      <c r="AEN99"/>
      <c r="AEO99"/>
      <c r="AEP99"/>
      <c r="AEQ99"/>
      <c r="AER99"/>
      <c r="AES99"/>
      <c r="AET99"/>
      <c r="AEU99"/>
      <c r="AEV99"/>
      <c r="AEW99"/>
      <c r="AEX99"/>
      <c r="AEY99"/>
      <c r="AEZ99"/>
      <c r="AFA99"/>
      <c r="AFB99"/>
      <c r="AFC99"/>
      <c r="AFD99"/>
      <c r="AFE99"/>
      <c r="AFF99"/>
      <c r="AFG99"/>
      <c r="AFH99"/>
      <c r="AFI99"/>
      <c r="AFJ99"/>
      <c r="AFK99"/>
      <c r="AFL99"/>
      <c r="AFM99"/>
      <c r="AFN99"/>
      <c r="AFO99"/>
      <c r="AFP99"/>
      <c r="AFQ99"/>
      <c r="AFR99"/>
      <c r="AFS99"/>
      <c r="AFT99"/>
      <c r="AFU99"/>
      <c r="AFV99"/>
      <c r="AFW99"/>
      <c r="AFX99"/>
      <c r="AFY99"/>
      <c r="AFZ99"/>
      <c r="AGA99"/>
      <c r="AGB99"/>
      <c r="AGC99"/>
      <c r="AGD99"/>
      <c r="AGE99"/>
      <c r="AGF99"/>
      <c r="AGG99"/>
      <c r="AGH99"/>
      <c r="AGI99"/>
      <c r="AGJ99"/>
      <c r="AGK99"/>
      <c r="AGL99"/>
      <c r="AGM99"/>
      <c r="AGN99"/>
      <c r="AGO99"/>
      <c r="AGP99"/>
      <c r="AGQ99"/>
      <c r="AGR99"/>
      <c r="AGS99"/>
      <c r="AGT99"/>
      <c r="AGU99"/>
      <c r="AGV99"/>
      <c r="AGW99"/>
      <c r="AGX99"/>
      <c r="AGY99"/>
      <c r="AGZ99"/>
      <c r="AHA99"/>
      <c r="AHB99"/>
      <c r="AHC99"/>
      <c r="AHD99"/>
      <c r="AHE99"/>
      <c r="AHF99"/>
      <c r="AHG99"/>
      <c r="AHH99"/>
      <c r="AHI99"/>
      <c r="AHJ99"/>
      <c r="AHK99"/>
      <c r="AHL99"/>
      <c r="AHM99"/>
      <c r="AHN99"/>
      <c r="AHO99"/>
      <c r="AHP99"/>
      <c r="AHQ99"/>
      <c r="AHR99"/>
      <c r="AHS99"/>
      <c r="AHT99"/>
      <c r="AHU99"/>
      <c r="AHV99"/>
      <c r="AHW99"/>
      <c r="AHX99"/>
      <c r="AHY99"/>
      <c r="AHZ99"/>
      <c r="AIA99"/>
      <c r="AIB99"/>
      <c r="AIC99"/>
      <c r="AID99"/>
      <c r="AIE99"/>
      <c r="AIF99"/>
      <c r="AIG99"/>
      <c r="AIH99"/>
      <c r="AII99"/>
      <c r="AIJ99"/>
      <c r="AIK99"/>
      <c r="AIL99"/>
      <c r="AIM99"/>
      <c r="AIN99"/>
      <c r="AIO99"/>
      <c r="AIP99"/>
      <c r="AIQ99"/>
      <c r="AIR99"/>
      <c r="AIS99"/>
      <c r="AIT99"/>
      <c r="AIU99"/>
      <c r="AIV99"/>
      <c r="AIW99"/>
      <c r="AIX99"/>
      <c r="AIY99"/>
      <c r="AIZ99"/>
      <c r="AJA99"/>
      <c r="AJB99"/>
      <c r="AJC99"/>
      <c r="AJD99"/>
      <c r="AJE99"/>
      <c r="AJF99"/>
      <c r="AJG99"/>
      <c r="AJH99"/>
      <c r="AJI99"/>
      <c r="AJJ99"/>
      <c r="AJK99"/>
      <c r="AJL99"/>
      <c r="AJM99"/>
      <c r="AJN99"/>
      <c r="AJO99"/>
      <c r="AJP99"/>
      <c r="AJQ99"/>
      <c r="AJR99"/>
      <c r="AJS99"/>
      <c r="AJT99"/>
      <c r="AJU99"/>
      <c r="AJV99"/>
      <c r="AJW99"/>
      <c r="AJX99"/>
      <c r="AJY99"/>
      <c r="AJZ99"/>
      <c r="AKA99"/>
      <c r="AKB99"/>
      <c r="AKC99"/>
      <c r="AKD99"/>
      <c r="AKE99"/>
      <c r="AKF99"/>
      <c r="AKG99"/>
      <c r="AKH99"/>
      <c r="AKI99"/>
      <c r="AKJ99"/>
      <c r="AKK99"/>
      <c r="AKL99"/>
      <c r="AKM99"/>
      <c r="AKN99"/>
      <c r="AKO99"/>
      <c r="AKP99"/>
      <c r="AKQ99"/>
      <c r="AKR99"/>
      <c r="AKS99"/>
      <c r="AKT99"/>
      <c r="AKU99"/>
      <c r="AKV99"/>
      <c r="AKW99"/>
      <c r="AKX99"/>
      <c r="AKY99"/>
      <c r="AKZ99"/>
      <c r="ALA99"/>
      <c r="ALB99"/>
      <c r="ALC99"/>
      <c r="ALD99"/>
      <c r="ALE99"/>
      <c r="ALF99"/>
      <c r="ALG99"/>
      <c r="ALH99"/>
      <c r="ALI99"/>
      <c r="ALJ99"/>
      <c r="ALK99"/>
      <c r="ALL99"/>
      <c r="ALM99"/>
      <c r="ALN99"/>
      <c r="ALO99"/>
      <c r="ALP99"/>
      <c r="ALQ99"/>
      <c r="ALR99"/>
      <c r="ALS99"/>
      <c r="ALT99"/>
      <c r="ALU99"/>
      <c r="ALV99"/>
      <c r="ALW99"/>
      <c r="ALX99"/>
      <c r="ALY99"/>
      <c r="ALZ99"/>
      <c r="AMA99"/>
      <c r="AMB99"/>
      <c r="AMC99"/>
      <c r="AMD99"/>
      <c r="AME99"/>
      <c r="AMF99"/>
      <c r="AMG99"/>
      <c r="AMH99"/>
      <c r="AMI99"/>
      <c r="AMJ99"/>
      <c r="AMK99"/>
    </row>
    <row r="100" spans="1:1025" ht="81" customHeight="1" x14ac:dyDescent="0.25">
      <c r="A100" s="97">
        <f t="shared" si="143"/>
        <v>88</v>
      </c>
      <c r="B100" s="98" t="e">
        <f t="shared" si="170"/>
        <v>#REF!</v>
      </c>
      <c r="C100" s="112" t="s">
        <v>12</v>
      </c>
      <c r="D100" s="117" t="s">
        <v>18</v>
      </c>
      <c r="E100" s="117" t="s">
        <v>84</v>
      </c>
      <c r="F100" s="117" t="s">
        <v>85</v>
      </c>
      <c r="G100" s="117" t="s">
        <v>172</v>
      </c>
      <c r="H100" s="114" t="s">
        <v>14</v>
      </c>
      <c r="I100" s="114" t="s">
        <v>86</v>
      </c>
      <c r="J100" s="115" t="str">
        <f t="shared" si="78"/>
        <v>Elaborar los 2 informes de evaluación del tramite de las peticiones quejas, reclamos y suigerencias recibidos en el nivel central de la gobernación de cundinamarca0</v>
      </c>
      <c r="K100" s="115" t="str">
        <f t="shared" si="79"/>
        <v>Elaborar los 2 informes de evaluación del tramite de las peticiones quejas, reclamos y suigerencias recibidos en el nivel central de la gobernación de cundinamarca1</v>
      </c>
      <c r="L100" s="115" t="str">
        <f t="shared" si="80"/>
        <v>Elaborar los 2 informes de evaluación del tramite de las peticiones quejas, reclamos y suigerencias recibidos en el nivel central de la gobernación de cundinamarca0</v>
      </c>
      <c r="M100" s="115" t="str">
        <f t="shared" si="81"/>
        <v>Elaborar los 2 informes de evaluación del tramite de las peticiones quejas, reclamos y suigerencias recibidos en el nivel central de la gobernación de cundinamarca0</v>
      </c>
      <c r="N100" s="115" t="str">
        <f t="shared" si="82"/>
        <v>Elaborar los 2 informes de evaluación del tramite de las peticiones quejas, reclamos y suigerencias recibidos en el nivel central de la gobernación de cundinamarca0</v>
      </c>
      <c r="O100" s="115" t="str">
        <f t="shared" si="83"/>
        <v>Elaborar los 2 informes de evaluación del tramite de las peticiones quejas, reclamos y suigerencias recibidos en el nivel central de la gobernación de cundinamarca0</v>
      </c>
      <c r="P100" s="115" t="str">
        <f t="shared" si="84"/>
        <v>Elaborar los 2 informes de evaluación del tramite de las peticiones quejas, reclamos y suigerencias recibidos en el nivel central de la gobernación de cundinamarca0</v>
      </c>
      <c r="Q100" s="115" t="str">
        <f t="shared" si="85"/>
        <v>Elaborar los 2 informes de evaluación del tramite de las peticiones quejas, reclamos y suigerencias recibidos en el nivel central de la gobernación de cundinamarca0</v>
      </c>
      <c r="R100" s="115" t="str">
        <f t="shared" si="86"/>
        <v>Elaborar los 2 informes de evaluación del tramite de las peticiones quejas, reclamos y suigerencias recibidos en el nivel central de la gobernación de cundinamarca0</v>
      </c>
      <c r="S100" s="115" t="str">
        <f t="shared" si="87"/>
        <v>Elaborar los 2 informes de evaluación del tramite de las peticiones quejas, reclamos y suigerencias recibidos en el nivel central de la gobernación de cundinamarca0</v>
      </c>
      <c r="T100" s="115" t="str">
        <f t="shared" si="88"/>
        <v>Elaborar los 2 informes de evaluación del tramite de las peticiones quejas, reclamos y suigerencias recibidos en el nivel central de la gobernación de cundinamarca0</v>
      </c>
      <c r="U100" s="115" t="str">
        <f t="shared" si="89"/>
        <v>Elaborar los 2 informes de evaluación del tramite de las peticiones quejas, reclamos y suigerencias recibidos en el nivel central de la gobernación de cundinamarca0</v>
      </c>
      <c r="V100" s="116">
        <v>1</v>
      </c>
      <c r="W100" s="116">
        <v>1</v>
      </c>
      <c r="X100" s="100" t="s">
        <v>267</v>
      </c>
      <c r="Y100" s="112" t="s">
        <v>326</v>
      </c>
      <c r="Z100" s="184">
        <v>43524</v>
      </c>
      <c r="AA100" s="185">
        <v>43556</v>
      </c>
      <c r="AB100" s="197" t="s">
        <v>492</v>
      </c>
      <c r="AC100" s="101">
        <f>+IF((W100=""),"",IFERROR(W100/V100,""))</f>
        <v>1</v>
      </c>
      <c r="AE100" s="43">
        <f t="shared" si="91"/>
        <v>0</v>
      </c>
      <c r="AF100" s="43">
        <f t="shared" si="92"/>
        <v>1</v>
      </c>
      <c r="AG100" s="43">
        <f t="shared" si="93"/>
        <v>0</v>
      </c>
      <c r="AH100" s="43">
        <f t="shared" si="94"/>
        <v>0</v>
      </c>
      <c r="AI100" s="43">
        <f t="shared" si="95"/>
        <v>0</v>
      </c>
      <c r="AJ100" s="43">
        <f t="shared" si="96"/>
        <v>0</v>
      </c>
      <c r="AK100" s="43">
        <f t="shared" si="97"/>
        <v>0</v>
      </c>
      <c r="AL100" s="43">
        <f t="shared" si="98"/>
        <v>0</v>
      </c>
      <c r="AM100" s="43">
        <f t="shared" si="99"/>
        <v>0</v>
      </c>
      <c r="AN100" s="43">
        <f t="shared" si="100"/>
        <v>0</v>
      </c>
      <c r="AO100" s="43">
        <f t="shared" si="101"/>
        <v>0</v>
      </c>
      <c r="AP100" s="43">
        <f t="shared" si="102"/>
        <v>0</v>
      </c>
      <c r="AR100" s="43">
        <f t="shared" si="103"/>
        <v>0</v>
      </c>
      <c r="AS100" s="43">
        <f t="shared" si="104"/>
        <v>0</v>
      </c>
      <c r="AT100" s="43">
        <f t="shared" si="105"/>
        <v>0</v>
      </c>
      <c r="AU100" s="43">
        <f t="shared" si="106"/>
        <v>1</v>
      </c>
      <c r="AV100" s="43">
        <f t="shared" si="107"/>
        <v>0</v>
      </c>
      <c r="AW100" s="43">
        <f t="shared" si="108"/>
        <v>0</v>
      </c>
      <c r="AX100" s="43">
        <f t="shared" si="109"/>
        <v>0</v>
      </c>
      <c r="AY100" s="43">
        <f t="shared" si="110"/>
        <v>0</v>
      </c>
      <c r="AZ100" s="43">
        <f t="shared" si="111"/>
        <v>0</v>
      </c>
      <c r="BA100" s="43">
        <f t="shared" si="112"/>
        <v>0</v>
      </c>
      <c r="BB100" s="43">
        <f t="shared" si="113"/>
        <v>0</v>
      </c>
      <c r="BC100" s="43">
        <f t="shared" si="114"/>
        <v>0</v>
      </c>
      <c r="BD100" s="3">
        <f t="shared" si="115"/>
        <v>1</v>
      </c>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c r="JF100"/>
      <c r="JG100"/>
      <c r="JH100"/>
      <c r="JI100"/>
      <c r="JJ100"/>
      <c r="JK100"/>
      <c r="JL100"/>
      <c r="JM100"/>
      <c r="JN100"/>
      <c r="JO100"/>
      <c r="JP100"/>
      <c r="JQ100"/>
      <c r="JR100"/>
      <c r="JS100"/>
      <c r="JT100"/>
      <c r="JU100"/>
      <c r="JV100"/>
      <c r="JW100"/>
      <c r="JX100"/>
      <c r="JY100"/>
      <c r="JZ100"/>
      <c r="KA100"/>
      <c r="KB100"/>
      <c r="KC100"/>
      <c r="KD100"/>
      <c r="KE100"/>
      <c r="KF100"/>
      <c r="KG100"/>
      <c r="KH100"/>
      <c r="KI100"/>
      <c r="KJ100"/>
      <c r="KK100"/>
      <c r="KL100"/>
      <c r="KM100"/>
      <c r="KN100"/>
      <c r="KO100"/>
      <c r="KP100"/>
      <c r="KQ100"/>
      <c r="KR100"/>
      <c r="KS100"/>
      <c r="KT100"/>
      <c r="KU100"/>
      <c r="KV100"/>
      <c r="KW100"/>
      <c r="KX100"/>
      <c r="KY100"/>
      <c r="KZ100"/>
      <c r="LA100"/>
      <c r="LB100"/>
      <c r="LC100"/>
      <c r="LD100"/>
      <c r="LE100"/>
      <c r="LF100"/>
      <c r="LG100"/>
      <c r="LH100"/>
      <c r="LI100"/>
      <c r="LJ100"/>
      <c r="LK100"/>
      <c r="LL100"/>
      <c r="LM100"/>
      <c r="LN100"/>
      <c r="LO100"/>
      <c r="LP100"/>
      <c r="LQ100"/>
      <c r="LR100"/>
      <c r="LS100"/>
      <c r="LT100"/>
      <c r="LU100"/>
      <c r="LV100"/>
      <c r="LW100"/>
      <c r="LX100"/>
      <c r="LY100"/>
      <c r="LZ100"/>
      <c r="MA100"/>
      <c r="MB100"/>
      <c r="MC100"/>
      <c r="MD100"/>
      <c r="ME100"/>
      <c r="MF100"/>
      <c r="MG100"/>
      <c r="MH100"/>
      <c r="MI100"/>
      <c r="MJ100"/>
      <c r="MK100"/>
      <c r="ML100"/>
      <c r="MM100"/>
      <c r="MN100"/>
      <c r="MO100"/>
      <c r="MP100"/>
      <c r="MQ100"/>
      <c r="MR100"/>
      <c r="MS100"/>
      <c r="MT100"/>
      <c r="MU100"/>
      <c r="MV100"/>
      <c r="MW100"/>
      <c r="MX100"/>
      <c r="MY100"/>
      <c r="MZ100"/>
      <c r="NA100"/>
      <c r="NB100"/>
      <c r="NC100"/>
      <c r="ND100"/>
      <c r="NE100"/>
      <c r="NF100"/>
      <c r="NG100"/>
      <c r="NH100"/>
      <c r="NI100"/>
      <c r="NJ100"/>
      <c r="NK100"/>
      <c r="NL100"/>
      <c r="NM100"/>
      <c r="NN100"/>
      <c r="NO100"/>
      <c r="NP100"/>
      <c r="NQ100"/>
      <c r="NR100"/>
      <c r="NS100"/>
      <c r="NT100"/>
      <c r="NU100"/>
      <c r="NV100"/>
      <c r="NW100"/>
      <c r="NX100"/>
      <c r="NY100"/>
      <c r="NZ100"/>
      <c r="OA100"/>
      <c r="OB100"/>
      <c r="OC100"/>
      <c r="OD100"/>
      <c r="OE100"/>
      <c r="OF100"/>
      <c r="OG100"/>
      <c r="OH100"/>
      <c r="OI100"/>
      <c r="OJ100"/>
      <c r="OK100"/>
      <c r="OL100"/>
      <c r="OM100"/>
      <c r="ON100"/>
      <c r="OO100"/>
      <c r="OP100"/>
      <c r="OQ100"/>
      <c r="OR100"/>
      <c r="OS100"/>
      <c r="OT100"/>
      <c r="OU100"/>
      <c r="OV100"/>
      <c r="OW100"/>
      <c r="OX100"/>
      <c r="OY100"/>
      <c r="OZ100"/>
      <c r="PA100"/>
      <c r="PB100"/>
      <c r="PC100"/>
      <c r="PD100"/>
      <c r="PE100"/>
      <c r="PF100"/>
      <c r="PG100"/>
      <c r="PH100"/>
      <c r="PI100"/>
      <c r="PJ100"/>
      <c r="PK100"/>
      <c r="PL100"/>
      <c r="PM100"/>
      <c r="PN100"/>
      <c r="PO100"/>
      <c r="PP100"/>
      <c r="PQ100"/>
      <c r="PR100"/>
      <c r="PS100"/>
      <c r="PT100"/>
      <c r="PU100"/>
      <c r="PV100"/>
      <c r="PW100"/>
      <c r="PX100"/>
      <c r="PY100"/>
      <c r="PZ100"/>
      <c r="QA100"/>
      <c r="QB100"/>
      <c r="QC100"/>
      <c r="QD100"/>
      <c r="QE100"/>
      <c r="QF100"/>
      <c r="QG100"/>
      <c r="QH100"/>
      <c r="QI100"/>
      <c r="QJ100"/>
      <c r="QK100"/>
      <c r="QL100"/>
      <c r="QM100"/>
      <c r="QN100"/>
      <c r="QO100"/>
      <c r="QP100"/>
      <c r="QQ100"/>
      <c r="QR100"/>
      <c r="QS100"/>
      <c r="QT100"/>
      <c r="QU100"/>
      <c r="QV100"/>
      <c r="QW100"/>
      <c r="QX100"/>
      <c r="QY100"/>
      <c r="QZ100"/>
      <c r="RA100"/>
      <c r="RB100"/>
      <c r="RC100"/>
      <c r="RD100"/>
      <c r="RE100"/>
      <c r="RF100"/>
      <c r="RG100"/>
      <c r="RH100"/>
      <c r="RI100"/>
      <c r="RJ100"/>
      <c r="RK100"/>
      <c r="RL100"/>
      <c r="RM100"/>
      <c r="RN100"/>
      <c r="RO100"/>
      <c r="RP100"/>
      <c r="RQ100"/>
      <c r="RR100"/>
      <c r="RS100"/>
      <c r="RT100"/>
      <c r="RU100"/>
      <c r="RV100"/>
      <c r="RW100"/>
      <c r="RX100"/>
      <c r="RY100"/>
      <c r="RZ100"/>
      <c r="SA100"/>
      <c r="SB100"/>
      <c r="SC100"/>
      <c r="SD100"/>
      <c r="SE100"/>
      <c r="SF100"/>
      <c r="SG100"/>
      <c r="SH100"/>
      <c r="SI100"/>
      <c r="SJ100"/>
      <c r="SK100"/>
      <c r="SL100"/>
      <c r="SM100"/>
      <c r="SN100"/>
      <c r="SO100"/>
      <c r="SP100"/>
      <c r="SQ100"/>
      <c r="SR100"/>
      <c r="SS100"/>
      <c r="ST100"/>
      <c r="SU100"/>
      <c r="SV100"/>
      <c r="SW100"/>
      <c r="SX100"/>
      <c r="SY100"/>
      <c r="SZ100"/>
      <c r="TA100"/>
      <c r="TB100"/>
      <c r="TC100"/>
      <c r="TD100"/>
      <c r="TE100"/>
      <c r="TF100"/>
      <c r="TG100"/>
      <c r="TH100"/>
      <c r="TI100"/>
      <c r="TJ100"/>
      <c r="TK100"/>
      <c r="TL100"/>
      <c r="TM100"/>
      <c r="TN100"/>
      <c r="TO100"/>
      <c r="TP100"/>
      <c r="TQ100"/>
      <c r="TR100"/>
      <c r="TS100"/>
      <c r="TT100"/>
      <c r="TU100"/>
      <c r="TV100"/>
      <c r="TW100"/>
      <c r="TX100"/>
      <c r="TY100"/>
      <c r="TZ100"/>
      <c r="UA100"/>
      <c r="UB100"/>
      <c r="UC100"/>
      <c r="UD100"/>
      <c r="UE100"/>
      <c r="UF100"/>
      <c r="UG100"/>
      <c r="UH100"/>
      <c r="UI100"/>
      <c r="UJ100"/>
      <c r="UK100"/>
      <c r="UL100"/>
      <c r="UM100"/>
      <c r="UN100"/>
      <c r="UO100"/>
      <c r="UP100"/>
      <c r="UQ100"/>
      <c r="UR100"/>
      <c r="US100"/>
      <c r="UT100"/>
      <c r="UU100"/>
      <c r="UV100"/>
      <c r="UW100"/>
      <c r="UX100"/>
      <c r="UY100"/>
      <c r="UZ100"/>
      <c r="VA100"/>
      <c r="VB100"/>
      <c r="VC100"/>
      <c r="VD100"/>
      <c r="VE100"/>
      <c r="VF100"/>
      <c r="VG100"/>
      <c r="VH100"/>
      <c r="VI100"/>
      <c r="VJ100"/>
      <c r="VK100"/>
      <c r="VL100"/>
      <c r="VM100"/>
      <c r="VN100"/>
      <c r="VO100"/>
      <c r="VP100"/>
      <c r="VQ100"/>
      <c r="VR100"/>
      <c r="VS100"/>
      <c r="VT100"/>
      <c r="VU100"/>
      <c r="VV100"/>
      <c r="VW100"/>
      <c r="VX100"/>
      <c r="VY100"/>
      <c r="VZ100"/>
      <c r="WA100"/>
      <c r="WB100"/>
      <c r="WC100"/>
      <c r="WD100"/>
      <c r="WE100"/>
      <c r="WF100"/>
      <c r="WG100"/>
      <c r="WH100"/>
      <c r="WI100"/>
      <c r="WJ100"/>
      <c r="WK100"/>
      <c r="WL100"/>
      <c r="WM100"/>
      <c r="WN100"/>
      <c r="WO100"/>
      <c r="WP100"/>
      <c r="WQ100"/>
      <c r="WR100"/>
      <c r="WS100"/>
      <c r="WT100"/>
      <c r="WU100"/>
      <c r="WV100"/>
      <c r="WW100"/>
      <c r="WX100"/>
      <c r="WY100"/>
      <c r="WZ100"/>
      <c r="XA100"/>
      <c r="XB100"/>
      <c r="XC100"/>
      <c r="XD100"/>
      <c r="XE100"/>
      <c r="XF100"/>
      <c r="XG100"/>
      <c r="XH100"/>
      <c r="XI100"/>
      <c r="XJ100"/>
      <c r="XK100"/>
      <c r="XL100"/>
      <c r="XM100"/>
      <c r="XN100"/>
      <c r="XO100"/>
      <c r="XP100"/>
      <c r="XQ100"/>
      <c r="XR100"/>
      <c r="XS100"/>
      <c r="XT100"/>
      <c r="XU100"/>
      <c r="XV100"/>
      <c r="XW100"/>
      <c r="XX100"/>
      <c r="XY100"/>
      <c r="XZ100"/>
      <c r="YA100"/>
      <c r="YB100"/>
      <c r="YC100"/>
      <c r="YD100"/>
      <c r="YE100"/>
      <c r="YF100"/>
      <c r="YG100"/>
      <c r="YH100"/>
      <c r="YI100"/>
      <c r="YJ100"/>
      <c r="YK100"/>
      <c r="YL100"/>
      <c r="YM100"/>
      <c r="YN100"/>
      <c r="YO100"/>
      <c r="YP100"/>
      <c r="YQ100"/>
      <c r="YR100"/>
      <c r="YS100"/>
      <c r="YT100"/>
      <c r="YU100"/>
      <c r="YV100"/>
      <c r="YW100"/>
      <c r="YX100"/>
      <c r="YY100"/>
      <c r="YZ100"/>
      <c r="ZA100"/>
      <c r="ZB100"/>
      <c r="ZC100"/>
      <c r="ZD100"/>
      <c r="ZE100"/>
      <c r="ZF100"/>
      <c r="ZG100"/>
      <c r="ZH100"/>
      <c r="ZI100"/>
      <c r="ZJ100"/>
      <c r="ZK100"/>
      <c r="ZL100"/>
      <c r="ZM100"/>
      <c r="ZN100"/>
      <c r="ZO100"/>
      <c r="ZP100"/>
      <c r="ZQ100"/>
      <c r="ZR100"/>
      <c r="ZS100"/>
      <c r="ZT100"/>
      <c r="ZU100"/>
      <c r="ZV100"/>
      <c r="ZW100"/>
      <c r="ZX100"/>
      <c r="ZY100"/>
      <c r="ZZ100"/>
      <c r="AAA100"/>
      <c r="AAB100"/>
      <c r="AAC100"/>
      <c r="AAD100"/>
      <c r="AAE100"/>
      <c r="AAF100"/>
      <c r="AAG100"/>
      <c r="AAH100"/>
      <c r="AAI100"/>
      <c r="AAJ100"/>
      <c r="AAK100"/>
      <c r="AAL100"/>
      <c r="AAM100"/>
      <c r="AAN100"/>
      <c r="AAO100"/>
      <c r="AAP100"/>
      <c r="AAQ100"/>
      <c r="AAR100"/>
      <c r="AAS100"/>
      <c r="AAT100"/>
      <c r="AAU100"/>
      <c r="AAV100"/>
      <c r="AAW100"/>
      <c r="AAX100"/>
      <c r="AAY100"/>
      <c r="AAZ100"/>
      <c r="ABA100"/>
      <c r="ABB100"/>
      <c r="ABC100"/>
      <c r="ABD100"/>
      <c r="ABE100"/>
      <c r="ABF100"/>
      <c r="ABG100"/>
      <c r="ABH100"/>
      <c r="ABI100"/>
      <c r="ABJ100"/>
      <c r="ABK100"/>
      <c r="ABL100"/>
      <c r="ABM100"/>
      <c r="ABN100"/>
      <c r="ABO100"/>
      <c r="ABP100"/>
      <c r="ABQ100"/>
      <c r="ABR100"/>
      <c r="ABS100"/>
      <c r="ABT100"/>
      <c r="ABU100"/>
      <c r="ABV100"/>
      <c r="ABW100"/>
      <c r="ABX100"/>
      <c r="ABY100"/>
      <c r="ABZ100"/>
      <c r="ACA100"/>
      <c r="ACB100"/>
      <c r="ACC100"/>
      <c r="ACD100"/>
      <c r="ACE100"/>
      <c r="ACF100"/>
      <c r="ACG100"/>
      <c r="ACH100"/>
      <c r="ACI100"/>
      <c r="ACJ100"/>
      <c r="ACK100"/>
      <c r="ACL100"/>
      <c r="ACM100"/>
      <c r="ACN100"/>
      <c r="ACO100"/>
      <c r="ACP100"/>
      <c r="ACQ100"/>
      <c r="ACR100"/>
      <c r="ACS100"/>
      <c r="ACT100"/>
      <c r="ACU100"/>
      <c r="ACV100"/>
      <c r="ACW100"/>
      <c r="ACX100"/>
      <c r="ACY100"/>
      <c r="ACZ100"/>
      <c r="ADA100"/>
      <c r="ADB100"/>
      <c r="ADC100"/>
      <c r="ADD100"/>
      <c r="ADE100"/>
      <c r="ADF100"/>
      <c r="ADG100"/>
      <c r="ADH100"/>
      <c r="ADI100"/>
      <c r="ADJ100"/>
      <c r="ADK100"/>
      <c r="ADL100"/>
      <c r="ADM100"/>
      <c r="ADN100"/>
      <c r="ADO100"/>
      <c r="ADP100"/>
      <c r="ADQ100"/>
      <c r="ADR100"/>
      <c r="ADS100"/>
      <c r="ADT100"/>
      <c r="ADU100"/>
      <c r="ADV100"/>
      <c r="ADW100"/>
      <c r="ADX100"/>
      <c r="ADY100"/>
      <c r="ADZ100"/>
      <c r="AEA100"/>
      <c r="AEB100"/>
      <c r="AEC100"/>
      <c r="AED100"/>
      <c r="AEE100"/>
      <c r="AEF100"/>
      <c r="AEG100"/>
      <c r="AEH100"/>
      <c r="AEI100"/>
      <c r="AEJ100"/>
      <c r="AEK100"/>
      <c r="AEL100"/>
      <c r="AEM100"/>
      <c r="AEN100"/>
      <c r="AEO100"/>
      <c r="AEP100"/>
      <c r="AEQ100"/>
      <c r="AER100"/>
      <c r="AES100"/>
      <c r="AET100"/>
      <c r="AEU100"/>
      <c r="AEV100"/>
      <c r="AEW100"/>
      <c r="AEX100"/>
      <c r="AEY100"/>
      <c r="AEZ100"/>
      <c r="AFA100"/>
      <c r="AFB100"/>
      <c r="AFC100"/>
      <c r="AFD100"/>
      <c r="AFE100"/>
      <c r="AFF100"/>
      <c r="AFG100"/>
      <c r="AFH100"/>
      <c r="AFI100"/>
      <c r="AFJ100"/>
      <c r="AFK100"/>
      <c r="AFL100"/>
      <c r="AFM100"/>
      <c r="AFN100"/>
      <c r="AFO100"/>
      <c r="AFP100"/>
      <c r="AFQ100"/>
      <c r="AFR100"/>
      <c r="AFS100"/>
      <c r="AFT100"/>
      <c r="AFU100"/>
      <c r="AFV100"/>
      <c r="AFW100"/>
      <c r="AFX100"/>
      <c r="AFY100"/>
      <c r="AFZ100"/>
      <c r="AGA100"/>
      <c r="AGB100"/>
      <c r="AGC100"/>
      <c r="AGD100"/>
      <c r="AGE100"/>
      <c r="AGF100"/>
      <c r="AGG100"/>
      <c r="AGH100"/>
      <c r="AGI100"/>
      <c r="AGJ100"/>
      <c r="AGK100"/>
      <c r="AGL100"/>
      <c r="AGM100"/>
      <c r="AGN100"/>
      <c r="AGO100"/>
      <c r="AGP100"/>
      <c r="AGQ100"/>
      <c r="AGR100"/>
      <c r="AGS100"/>
      <c r="AGT100"/>
      <c r="AGU100"/>
      <c r="AGV100"/>
      <c r="AGW100"/>
      <c r="AGX100"/>
      <c r="AGY100"/>
      <c r="AGZ100"/>
      <c r="AHA100"/>
      <c r="AHB100"/>
      <c r="AHC100"/>
      <c r="AHD100"/>
      <c r="AHE100"/>
      <c r="AHF100"/>
      <c r="AHG100"/>
      <c r="AHH100"/>
      <c r="AHI100"/>
      <c r="AHJ100"/>
      <c r="AHK100"/>
      <c r="AHL100"/>
      <c r="AHM100"/>
      <c r="AHN100"/>
      <c r="AHO100"/>
      <c r="AHP100"/>
      <c r="AHQ100"/>
      <c r="AHR100"/>
      <c r="AHS100"/>
      <c r="AHT100"/>
      <c r="AHU100"/>
      <c r="AHV100"/>
      <c r="AHW100"/>
      <c r="AHX100"/>
      <c r="AHY100"/>
      <c r="AHZ100"/>
      <c r="AIA100"/>
      <c r="AIB100"/>
      <c r="AIC100"/>
      <c r="AID100"/>
      <c r="AIE100"/>
      <c r="AIF100"/>
      <c r="AIG100"/>
      <c r="AIH100"/>
      <c r="AII100"/>
      <c r="AIJ100"/>
      <c r="AIK100"/>
      <c r="AIL100"/>
      <c r="AIM100"/>
      <c r="AIN100"/>
      <c r="AIO100"/>
      <c r="AIP100"/>
      <c r="AIQ100"/>
      <c r="AIR100"/>
      <c r="AIS100"/>
      <c r="AIT100"/>
      <c r="AIU100"/>
      <c r="AIV100"/>
      <c r="AIW100"/>
      <c r="AIX100"/>
      <c r="AIY100"/>
      <c r="AIZ100"/>
      <c r="AJA100"/>
      <c r="AJB100"/>
      <c r="AJC100"/>
      <c r="AJD100"/>
      <c r="AJE100"/>
      <c r="AJF100"/>
      <c r="AJG100"/>
      <c r="AJH100"/>
      <c r="AJI100"/>
      <c r="AJJ100"/>
      <c r="AJK100"/>
      <c r="AJL100"/>
      <c r="AJM100"/>
      <c r="AJN100"/>
      <c r="AJO100"/>
      <c r="AJP100"/>
      <c r="AJQ100"/>
      <c r="AJR100"/>
      <c r="AJS100"/>
      <c r="AJT100"/>
      <c r="AJU100"/>
      <c r="AJV100"/>
      <c r="AJW100"/>
      <c r="AJX100"/>
      <c r="AJY100"/>
      <c r="AJZ100"/>
      <c r="AKA100"/>
      <c r="AKB100"/>
      <c r="AKC100"/>
      <c r="AKD100"/>
      <c r="AKE100"/>
      <c r="AKF100"/>
      <c r="AKG100"/>
      <c r="AKH100"/>
      <c r="AKI100"/>
      <c r="AKJ100"/>
      <c r="AKK100"/>
      <c r="AKL100"/>
      <c r="AKM100"/>
      <c r="AKN100"/>
      <c r="AKO100"/>
      <c r="AKP100"/>
      <c r="AKQ100"/>
      <c r="AKR100"/>
      <c r="AKS100"/>
      <c r="AKT100"/>
      <c r="AKU100"/>
      <c r="AKV100"/>
      <c r="AKW100"/>
      <c r="AKX100"/>
      <c r="AKY100"/>
      <c r="AKZ100"/>
      <c r="ALA100"/>
      <c r="ALB100"/>
      <c r="ALC100"/>
      <c r="ALD100"/>
      <c r="ALE100"/>
      <c r="ALF100"/>
      <c r="ALG100"/>
      <c r="ALH100"/>
      <c r="ALI100"/>
      <c r="ALJ100"/>
      <c r="ALK100"/>
      <c r="ALL100"/>
      <c r="ALM100"/>
      <c r="ALN100"/>
      <c r="ALO100"/>
      <c r="ALP100"/>
      <c r="ALQ100"/>
      <c r="ALR100"/>
      <c r="ALS100"/>
      <c r="ALT100"/>
      <c r="ALU100"/>
      <c r="ALV100"/>
      <c r="ALW100"/>
      <c r="ALX100"/>
      <c r="ALY100"/>
      <c r="ALZ100"/>
      <c r="AMA100"/>
      <c r="AMB100"/>
      <c r="AMC100"/>
      <c r="AMD100"/>
      <c r="AME100"/>
      <c r="AMF100"/>
      <c r="AMG100"/>
      <c r="AMH100"/>
      <c r="AMI100"/>
      <c r="AMJ100"/>
      <c r="AMK100"/>
    </row>
    <row r="101" spans="1:1025" ht="81" customHeight="1" x14ac:dyDescent="0.25">
      <c r="A101" s="97">
        <f t="shared" si="143"/>
        <v>89</v>
      </c>
      <c r="B101" s="98" t="e">
        <f t="shared" si="170"/>
        <v>#REF!</v>
      </c>
      <c r="C101" s="112" t="s">
        <v>12</v>
      </c>
      <c r="D101" s="117" t="s">
        <v>18</v>
      </c>
      <c r="E101" s="117" t="s">
        <v>84</v>
      </c>
      <c r="F101" s="117" t="s">
        <v>85</v>
      </c>
      <c r="G101" s="117" t="s">
        <v>173</v>
      </c>
      <c r="H101" s="114" t="s">
        <v>14</v>
      </c>
      <c r="I101" s="114" t="s">
        <v>86</v>
      </c>
      <c r="J101" s="115" t="str">
        <f t="shared" si="78"/>
        <v>Elaborar los 2 informes de evaluación del tramite de las peticiones quejas, reclamos y suigerencias recibidos en el nivel central de la gobernación de cundinamarca0</v>
      </c>
      <c r="K101" s="115" t="str">
        <f t="shared" si="79"/>
        <v>Elaborar los 2 informes de evaluación del tramite de las peticiones quejas, reclamos y suigerencias recibidos en el nivel central de la gobernación de cundinamarca0</v>
      </c>
      <c r="L101" s="115" t="str">
        <f t="shared" si="80"/>
        <v>Elaborar los 2 informes de evaluación del tramite de las peticiones quejas, reclamos y suigerencias recibidos en el nivel central de la gobernación de cundinamarca0</v>
      </c>
      <c r="M101" s="115" t="str">
        <f t="shared" si="81"/>
        <v>Elaborar los 2 informes de evaluación del tramite de las peticiones quejas, reclamos y suigerencias recibidos en el nivel central de la gobernación de cundinamarca0</v>
      </c>
      <c r="N101" s="115" t="str">
        <f t="shared" si="82"/>
        <v>Elaborar los 2 informes de evaluación del tramite de las peticiones quejas, reclamos y suigerencias recibidos en el nivel central de la gobernación de cundinamarca0</v>
      </c>
      <c r="O101" s="115" t="str">
        <f t="shared" si="83"/>
        <v>Elaborar los 2 informes de evaluación del tramite de las peticiones quejas, reclamos y suigerencias recibidos en el nivel central de la gobernación de cundinamarca0</v>
      </c>
      <c r="P101" s="115" t="str">
        <f t="shared" si="84"/>
        <v>Elaborar los 2 informes de evaluación del tramite de las peticiones quejas, reclamos y suigerencias recibidos en el nivel central de la gobernación de cundinamarca0</v>
      </c>
      <c r="Q101" s="115" t="str">
        <f t="shared" si="85"/>
        <v>Elaborar los 2 informes de evaluación del tramite de las peticiones quejas, reclamos y suigerencias recibidos en el nivel central de la gobernación de cundinamarca1</v>
      </c>
      <c r="R101" s="115" t="str">
        <f t="shared" si="86"/>
        <v>Elaborar los 2 informes de evaluación del tramite de las peticiones quejas, reclamos y suigerencias recibidos en el nivel central de la gobernación de cundinamarca0</v>
      </c>
      <c r="S101" s="115" t="str">
        <f t="shared" si="87"/>
        <v>Elaborar los 2 informes de evaluación del tramite de las peticiones quejas, reclamos y suigerencias recibidos en el nivel central de la gobernación de cundinamarca0</v>
      </c>
      <c r="T101" s="115" t="str">
        <f t="shared" si="88"/>
        <v>Elaborar los 2 informes de evaluación del tramite de las peticiones quejas, reclamos y suigerencias recibidos en el nivel central de la gobernación de cundinamarca0</v>
      </c>
      <c r="U101" s="115" t="str">
        <f t="shared" si="89"/>
        <v>Elaborar los 2 informes de evaluación del tramite de las peticiones quejas, reclamos y suigerencias recibidos en el nivel central de la gobernación de cundinamarca0</v>
      </c>
      <c r="V101" s="116">
        <v>1</v>
      </c>
      <c r="W101" s="116">
        <v>1</v>
      </c>
      <c r="X101" s="100" t="s">
        <v>267</v>
      </c>
      <c r="Y101" s="112" t="s">
        <v>326</v>
      </c>
      <c r="Z101" s="184">
        <v>43707</v>
      </c>
      <c r="AA101" s="185">
        <v>43710</v>
      </c>
      <c r="AB101" s="30" t="s">
        <v>449</v>
      </c>
      <c r="AC101" s="101">
        <f t="shared" si="90"/>
        <v>1</v>
      </c>
      <c r="AE101" s="43">
        <f t="shared" si="91"/>
        <v>0</v>
      </c>
      <c r="AF101" s="43">
        <f t="shared" si="92"/>
        <v>0</v>
      </c>
      <c r="AG101" s="43">
        <f t="shared" si="93"/>
        <v>0</v>
      </c>
      <c r="AH101" s="43">
        <f t="shared" si="94"/>
        <v>0</v>
      </c>
      <c r="AI101" s="43">
        <f t="shared" si="95"/>
        <v>0</v>
      </c>
      <c r="AJ101" s="43">
        <f t="shared" si="96"/>
        <v>0</v>
      </c>
      <c r="AK101" s="43">
        <f t="shared" si="97"/>
        <v>0</v>
      </c>
      <c r="AL101" s="43">
        <f t="shared" si="98"/>
        <v>1</v>
      </c>
      <c r="AM101" s="43">
        <f t="shared" si="99"/>
        <v>0</v>
      </c>
      <c r="AN101" s="43">
        <f t="shared" si="100"/>
        <v>0</v>
      </c>
      <c r="AO101" s="43">
        <f t="shared" si="101"/>
        <v>0</v>
      </c>
      <c r="AP101" s="43">
        <f t="shared" si="102"/>
        <v>0</v>
      </c>
      <c r="AR101" s="43">
        <f t="shared" si="103"/>
        <v>0</v>
      </c>
      <c r="AS101" s="43">
        <f t="shared" si="104"/>
        <v>0</v>
      </c>
      <c r="AT101" s="43">
        <f t="shared" si="105"/>
        <v>0</v>
      </c>
      <c r="AU101" s="43">
        <f t="shared" si="106"/>
        <v>0</v>
      </c>
      <c r="AV101" s="43">
        <f t="shared" si="107"/>
        <v>0</v>
      </c>
      <c r="AW101" s="43">
        <f t="shared" si="108"/>
        <v>0</v>
      </c>
      <c r="AX101" s="43">
        <f t="shared" si="109"/>
        <v>0</v>
      </c>
      <c r="AY101" s="43">
        <f t="shared" si="110"/>
        <v>0</v>
      </c>
      <c r="AZ101" s="43">
        <f t="shared" si="111"/>
        <v>1</v>
      </c>
      <c r="BA101" s="43">
        <f t="shared" si="112"/>
        <v>0</v>
      </c>
      <c r="BB101" s="43">
        <f t="shared" si="113"/>
        <v>0</v>
      </c>
      <c r="BC101" s="43">
        <f t="shared" si="114"/>
        <v>0</v>
      </c>
      <c r="BD101" s="3">
        <f t="shared" si="115"/>
        <v>1</v>
      </c>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c r="JF101"/>
      <c r="JG101"/>
      <c r="JH101"/>
      <c r="JI101"/>
      <c r="JJ101"/>
      <c r="JK101"/>
      <c r="JL101"/>
      <c r="JM101"/>
      <c r="JN101"/>
      <c r="JO101"/>
      <c r="JP101"/>
      <c r="JQ101"/>
      <c r="JR101"/>
      <c r="JS101"/>
      <c r="JT101"/>
      <c r="JU101"/>
      <c r="JV101"/>
      <c r="JW101"/>
      <c r="JX101"/>
      <c r="JY101"/>
      <c r="JZ101"/>
      <c r="KA101"/>
      <c r="KB101"/>
      <c r="KC101"/>
      <c r="KD101"/>
      <c r="KE101"/>
      <c r="KF101"/>
      <c r="KG101"/>
      <c r="KH101"/>
      <c r="KI101"/>
      <c r="KJ101"/>
      <c r="KK101"/>
      <c r="KL101"/>
      <c r="KM101"/>
      <c r="KN101"/>
      <c r="KO101"/>
      <c r="KP101"/>
      <c r="KQ101"/>
      <c r="KR101"/>
      <c r="KS101"/>
      <c r="KT101"/>
      <c r="KU101"/>
      <c r="KV101"/>
      <c r="KW101"/>
      <c r="KX101"/>
      <c r="KY101"/>
      <c r="KZ101"/>
      <c r="LA101"/>
      <c r="LB101"/>
      <c r="LC101"/>
      <c r="LD101"/>
      <c r="LE101"/>
      <c r="LF101"/>
      <c r="LG101"/>
      <c r="LH101"/>
      <c r="LI101"/>
      <c r="LJ101"/>
      <c r="LK101"/>
      <c r="LL101"/>
      <c r="LM101"/>
      <c r="LN101"/>
      <c r="LO101"/>
      <c r="LP101"/>
      <c r="LQ101"/>
      <c r="LR101"/>
      <c r="LS101"/>
      <c r="LT101"/>
      <c r="LU101"/>
      <c r="LV101"/>
      <c r="LW101"/>
      <c r="LX101"/>
      <c r="LY101"/>
      <c r="LZ101"/>
      <c r="MA101"/>
      <c r="MB101"/>
      <c r="MC101"/>
      <c r="MD101"/>
      <c r="ME101"/>
      <c r="MF101"/>
      <c r="MG101"/>
      <c r="MH101"/>
      <c r="MI101"/>
      <c r="MJ101"/>
      <c r="MK101"/>
      <c r="ML101"/>
      <c r="MM101"/>
      <c r="MN101"/>
      <c r="MO101"/>
      <c r="MP101"/>
      <c r="MQ101"/>
      <c r="MR101"/>
      <c r="MS101"/>
      <c r="MT101"/>
      <c r="MU101"/>
      <c r="MV101"/>
      <c r="MW101"/>
      <c r="MX101"/>
      <c r="MY101"/>
      <c r="MZ101"/>
      <c r="NA101"/>
      <c r="NB101"/>
      <c r="NC101"/>
      <c r="ND101"/>
      <c r="NE101"/>
      <c r="NF101"/>
      <c r="NG101"/>
      <c r="NH101"/>
      <c r="NI101"/>
      <c r="NJ101"/>
      <c r="NK101"/>
      <c r="NL101"/>
      <c r="NM101"/>
      <c r="NN101"/>
      <c r="NO101"/>
      <c r="NP101"/>
      <c r="NQ101"/>
      <c r="NR101"/>
      <c r="NS101"/>
      <c r="NT101"/>
      <c r="NU101"/>
      <c r="NV101"/>
      <c r="NW101"/>
      <c r="NX101"/>
      <c r="NY101"/>
      <c r="NZ101"/>
      <c r="OA101"/>
      <c r="OB101"/>
      <c r="OC101"/>
      <c r="OD101"/>
      <c r="OE101"/>
      <c r="OF101"/>
      <c r="OG101"/>
      <c r="OH101"/>
      <c r="OI101"/>
      <c r="OJ101"/>
      <c r="OK101"/>
      <c r="OL101"/>
      <c r="OM101"/>
      <c r="ON101"/>
      <c r="OO101"/>
      <c r="OP101"/>
      <c r="OQ101"/>
      <c r="OR101"/>
      <c r="OS101"/>
      <c r="OT101"/>
      <c r="OU101"/>
      <c r="OV101"/>
      <c r="OW101"/>
      <c r="OX101"/>
      <c r="OY101"/>
      <c r="OZ101"/>
      <c r="PA101"/>
      <c r="PB101"/>
      <c r="PC101"/>
      <c r="PD101"/>
      <c r="PE101"/>
      <c r="PF101"/>
      <c r="PG101"/>
      <c r="PH101"/>
      <c r="PI101"/>
      <c r="PJ101"/>
      <c r="PK101"/>
      <c r="PL101"/>
      <c r="PM101"/>
      <c r="PN101"/>
      <c r="PO101"/>
      <c r="PP101"/>
      <c r="PQ101"/>
      <c r="PR101"/>
      <c r="PS101"/>
      <c r="PT101"/>
      <c r="PU101"/>
      <c r="PV101"/>
      <c r="PW101"/>
      <c r="PX101"/>
      <c r="PY101"/>
      <c r="PZ101"/>
      <c r="QA101"/>
      <c r="QB101"/>
      <c r="QC101"/>
      <c r="QD101"/>
      <c r="QE101"/>
      <c r="QF101"/>
      <c r="QG101"/>
      <c r="QH101"/>
      <c r="QI101"/>
      <c r="QJ101"/>
      <c r="QK101"/>
      <c r="QL101"/>
      <c r="QM101"/>
      <c r="QN101"/>
      <c r="QO101"/>
      <c r="QP101"/>
      <c r="QQ101"/>
      <c r="QR101"/>
      <c r="QS101"/>
      <c r="QT101"/>
      <c r="QU101"/>
      <c r="QV101"/>
      <c r="QW101"/>
      <c r="QX101"/>
      <c r="QY101"/>
      <c r="QZ101"/>
      <c r="RA101"/>
      <c r="RB101"/>
      <c r="RC101"/>
      <c r="RD101"/>
      <c r="RE101"/>
      <c r="RF101"/>
      <c r="RG101"/>
      <c r="RH101"/>
      <c r="RI101"/>
      <c r="RJ101"/>
      <c r="RK101"/>
      <c r="RL101"/>
      <c r="RM101"/>
      <c r="RN101"/>
      <c r="RO101"/>
      <c r="RP101"/>
      <c r="RQ101"/>
      <c r="RR101"/>
      <c r="RS101"/>
      <c r="RT101"/>
      <c r="RU101"/>
      <c r="RV101"/>
      <c r="RW101"/>
      <c r="RX101"/>
      <c r="RY101"/>
      <c r="RZ101"/>
      <c r="SA101"/>
      <c r="SB101"/>
      <c r="SC101"/>
      <c r="SD101"/>
      <c r="SE101"/>
      <c r="SF101"/>
      <c r="SG101"/>
      <c r="SH101"/>
      <c r="SI101"/>
      <c r="SJ101"/>
      <c r="SK101"/>
      <c r="SL101"/>
      <c r="SM101"/>
      <c r="SN101"/>
      <c r="SO101"/>
      <c r="SP101"/>
      <c r="SQ101"/>
      <c r="SR101"/>
      <c r="SS101"/>
      <c r="ST101"/>
      <c r="SU101"/>
      <c r="SV101"/>
      <c r="SW101"/>
      <c r="SX101"/>
      <c r="SY101"/>
      <c r="SZ101"/>
      <c r="TA101"/>
      <c r="TB101"/>
      <c r="TC101"/>
      <c r="TD101"/>
      <c r="TE101"/>
      <c r="TF101"/>
      <c r="TG101"/>
      <c r="TH101"/>
      <c r="TI101"/>
      <c r="TJ101"/>
      <c r="TK101"/>
      <c r="TL101"/>
      <c r="TM101"/>
      <c r="TN101"/>
      <c r="TO101"/>
      <c r="TP101"/>
      <c r="TQ101"/>
      <c r="TR101"/>
      <c r="TS101"/>
      <c r="TT101"/>
      <c r="TU101"/>
      <c r="TV101"/>
      <c r="TW101"/>
      <c r="TX101"/>
      <c r="TY101"/>
      <c r="TZ101"/>
      <c r="UA101"/>
      <c r="UB101"/>
      <c r="UC101"/>
      <c r="UD101"/>
      <c r="UE101"/>
      <c r="UF101"/>
      <c r="UG101"/>
      <c r="UH101"/>
      <c r="UI101"/>
      <c r="UJ101"/>
      <c r="UK101"/>
      <c r="UL101"/>
      <c r="UM101"/>
      <c r="UN101"/>
      <c r="UO101"/>
      <c r="UP101"/>
      <c r="UQ101"/>
      <c r="UR101"/>
      <c r="US101"/>
      <c r="UT101"/>
      <c r="UU101"/>
      <c r="UV101"/>
      <c r="UW101"/>
      <c r="UX101"/>
      <c r="UY101"/>
      <c r="UZ101"/>
      <c r="VA101"/>
      <c r="VB101"/>
      <c r="VC101"/>
      <c r="VD101"/>
      <c r="VE101"/>
      <c r="VF101"/>
      <c r="VG101"/>
      <c r="VH101"/>
      <c r="VI101"/>
      <c r="VJ101"/>
      <c r="VK101"/>
      <c r="VL101"/>
      <c r="VM101"/>
      <c r="VN101"/>
      <c r="VO101"/>
      <c r="VP101"/>
      <c r="VQ101"/>
      <c r="VR101"/>
      <c r="VS101"/>
      <c r="VT101"/>
      <c r="VU101"/>
      <c r="VV101"/>
      <c r="VW101"/>
      <c r="VX101"/>
      <c r="VY101"/>
      <c r="VZ101"/>
      <c r="WA101"/>
      <c r="WB101"/>
      <c r="WC101"/>
      <c r="WD101"/>
      <c r="WE101"/>
      <c r="WF101"/>
      <c r="WG101"/>
      <c r="WH101"/>
      <c r="WI101"/>
      <c r="WJ101"/>
      <c r="WK101"/>
      <c r="WL101"/>
      <c r="WM101"/>
      <c r="WN101"/>
      <c r="WO101"/>
      <c r="WP101"/>
      <c r="WQ101"/>
      <c r="WR101"/>
      <c r="WS101"/>
      <c r="WT101"/>
      <c r="WU101"/>
      <c r="WV101"/>
      <c r="WW101"/>
      <c r="WX101"/>
      <c r="WY101"/>
      <c r="WZ101"/>
      <c r="XA101"/>
      <c r="XB101"/>
      <c r="XC101"/>
      <c r="XD101"/>
      <c r="XE101"/>
      <c r="XF101"/>
      <c r="XG101"/>
      <c r="XH101"/>
      <c r="XI101"/>
      <c r="XJ101"/>
      <c r="XK101"/>
      <c r="XL101"/>
      <c r="XM101"/>
      <c r="XN101"/>
      <c r="XO101"/>
      <c r="XP101"/>
      <c r="XQ101"/>
      <c r="XR101"/>
      <c r="XS101"/>
      <c r="XT101"/>
      <c r="XU101"/>
      <c r="XV101"/>
      <c r="XW101"/>
      <c r="XX101"/>
      <c r="XY101"/>
      <c r="XZ101"/>
      <c r="YA101"/>
      <c r="YB101"/>
      <c r="YC101"/>
      <c r="YD101"/>
      <c r="YE101"/>
      <c r="YF101"/>
      <c r="YG101"/>
      <c r="YH101"/>
      <c r="YI101"/>
      <c r="YJ101"/>
      <c r="YK101"/>
      <c r="YL101"/>
      <c r="YM101"/>
      <c r="YN101"/>
      <c r="YO101"/>
      <c r="YP101"/>
      <c r="YQ101"/>
      <c r="YR101"/>
      <c r="YS101"/>
      <c r="YT101"/>
      <c r="YU101"/>
      <c r="YV101"/>
      <c r="YW101"/>
      <c r="YX101"/>
      <c r="YY101"/>
      <c r="YZ101"/>
      <c r="ZA101"/>
      <c r="ZB101"/>
      <c r="ZC101"/>
      <c r="ZD101"/>
      <c r="ZE101"/>
      <c r="ZF101"/>
      <c r="ZG101"/>
      <c r="ZH101"/>
      <c r="ZI101"/>
      <c r="ZJ101"/>
      <c r="ZK101"/>
      <c r="ZL101"/>
      <c r="ZM101"/>
      <c r="ZN101"/>
      <c r="ZO101"/>
      <c r="ZP101"/>
      <c r="ZQ101"/>
      <c r="ZR101"/>
      <c r="ZS101"/>
      <c r="ZT101"/>
      <c r="ZU101"/>
      <c r="ZV101"/>
      <c r="ZW101"/>
      <c r="ZX101"/>
      <c r="ZY101"/>
      <c r="ZZ101"/>
      <c r="AAA101"/>
      <c r="AAB101"/>
      <c r="AAC101"/>
      <c r="AAD101"/>
      <c r="AAE101"/>
      <c r="AAF101"/>
      <c r="AAG101"/>
      <c r="AAH101"/>
      <c r="AAI101"/>
      <c r="AAJ101"/>
      <c r="AAK101"/>
      <c r="AAL101"/>
      <c r="AAM101"/>
      <c r="AAN101"/>
      <c r="AAO101"/>
      <c r="AAP101"/>
      <c r="AAQ101"/>
      <c r="AAR101"/>
      <c r="AAS101"/>
      <c r="AAT101"/>
      <c r="AAU101"/>
      <c r="AAV101"/>
      <c r="AAW101"/>
      <c r="AAX101"/>
      <c r="AAY101"/>
      <c r="AAZ101"/>
      <c r="ABA101"/>
      <c r="ABB101"/>
      <c r="ABC101"/>
      <c r="ABD101"/>
      <c r="ABE101"/>
      <c r="ABF101"/>
      <c r="ABG101"/>
      <c r="ABH101"/>
      <c r="ABI101"/>
      <c r="ABJ101"/>
      <c r="ABK101"/>
      <c r="ABL101"/>
      <c r="ABM101"/>
      <c r="ABN101"/>
      <c r="ABO101"/>
      <c r="ABP101"/>
      <c r="ABQ101"/>
      <c r="ABR101"/>
      <c r="ABS101"/>
      <c r="ABT101"/>
      <c r="ABU101"/>
      <c r="ABV101"/>
      <c r="ABW101"/>
      <c r="ABX101"/>
      <c r="ABY101"/>
      <c r="ABZ101"/>
      <c r="ACA101"/>
      <c r="ACB101"/>
      <c r="ACC101"/>
      <c r="ACD101"/>
      <c r="ACE101"/>
      <c r="ACF101"/>
      <c r="ACG101"/>
      <c r="ACH101"/>
      <c r="ACI101"/>
      <c r="ACJ101"/>
      <c r="ACK101"/>
      <c r="ACL101"/>
      <c r="ACM101"/>
      <c r="ACN101"/>
      <c r="ACO101"/>
      <c r="ACP101"/>
      <c r="ACQ101"/>
      <c r="ACR101"/>
      <c r="ACS101"/>
      <c r="ACT101"/>
      <c r="ACU101"/>
      <c r="ACV101"/>
      <c r="ACW101"/>
      <c r="ACX101"/>
      <c r="ACY101"/>
      <c r="ACZ101"/>
      <c r="ADA101"/>
      <c r="ADB101"/>
      <c r="ADC101"/>
      <c r="ADD101"/>
      <c r="ADE101"/>
      <c r="ADF101"/>
      <c r="ADG101"/>
      <c r="ADH101"/>
      <c r="ADI101"/>
      <c r="ADJ101"/>
      <c r="ADK101"/>
      <c r="ADL101"/>
      <c r="ADM101"/>
      <c r="ADN101"/>
      <c r="ADO101"/>
      <c r="ADP101"/>
      <c r="ADQ101"/>
      <c r="ADR101"/>
      <c r="ADS101"/>
      <c r="ADT101"/>
      <c r="ADU101"/>
      <c r="ADV101"/>
      <c r="ADW101"/>
      <c r="ADX101"/>
      <c r="ADY101"/>
      <c r="ADZ101"/>
      <c r="AEA101"/>
      <c r="AEB101"/>
      <c r="AEC101"/>
      <c r="AED101"/>
      <c r="AEE101"/>
      <c r="AEF101"/>
      <c r="AEG101"/>
      <c r="AEH101"/>
      <c r="AEI101"/>
      <c r="AEJ101"/>
      <c r="AEK101"/>
      <c r="AEL101"/>
      <c r="AEM101"/>
      <c r="AEN101"/>
      <c r="AEO101"/>
      <c r="AEP101"/>
      <c r="AEQ101"/>
      <c r="AER101"/>
      <c r="AES101"/>
      <c r="AET101"/>
      <c r="AEU101"/>
      <c r="AEV101"/>
      <c r="AEW101"/>
      <c r="AEX101"/>
      <c r="AEY101"/>
      <c r="AEZ101"/>
      <c r="AFA101"/>
      <c r="AFB101"/>
      <c r="AFC101"/>
      <c r="AFD101"/>
      <c r="AFE101"/>
      <c r="AFF101"/>
      <c r="AFG101"/>
      <c r="AFH101"/>
      <c r="AFI101"/>
      <c r="AFJ101"/>
      <c r="AFK101"/>
      <c r="AFL101"/>
      <c r="AFM101"/>
      <c r="AFN101"/>
      <c r="AFO101"/>
      <c r="AFP101"/>
      <c r="AFQ101"/>
      <c r="AFR101"/>
      <c r="AFS101"/>
      <c r="AFT101"/>
      <c r="AFU101"/>
      <c r="AFV101"/>
      <c r="AFW101"/>
      <c r="AFX101"/>
      <c r="AFY101"/>
      <c r="AFZ101"/>
      <c r="AGA101"/>
      <c r="AGB101"/>
      <c r="AGC101"/>
      <c r="AGD101"/>
      <c r="AGE101"/>
      <c r="AGF101"/>
      <c r="AGG101"/>
      <c r="AGH101"/>
      <c r="AGI101"/>
      <c r="AGJ101"/>
      <c r="AGK101"/>
      <c r="AGL101"/>
      <c r="AGM101"/>
      <c r="AGN101"/>
      <c r="AGO101"/>
      <c r="AGP101"/>
      <c r="AGQ101"/>
      <c r="AGR101"/>
      <c r="AGS101"/>
      <c r="AGT101"/>
      <c r="AGU101"/>
      <c r="AGV101"/>
      <c r="AGW101"/>
      <c r="AGX101"/>
      <c r="AGY101"/>
      <c r="AGZ101"/>
      <c r="AHA101"/>
      <c r="AHB101"/>
      <c r="AHC101"/>
      <c r="AHD101"/>
      <c r="AHE101"/>
      <c r="AHF101"/>
      <c r="AHG101"/>
      <c r="AHH101"/>
      <c r="AHI101"/>
      <c r="AHJ101"/>
      <c r="AHK101"/>
      <c r="AHL101"/>
      <c r="AHM101"/>
      <c r="AHN101"/>
      <c r="AHO101"/>
      <c r="AHP101"/>
      <c r="AHQ101"/>
      <c r="AHR101"/>
      <c r="AHS101"/>
      <c r="AHT101"/>
      <c r="AHU101"/>
      <c r="AHV101"/>
      <c r="AHW101"/>
      <c r="AHX101"/>
      <c r="AHY101"/>
      <c r="AHZ101"/>
      <c r="AIA101"/>
      <c r="AIB101"/>
      <c r="AIC101"/>
      <c r="AID101"/>
      <c r="AIE101"/>
      <c r="AIF101"/>
      <c r="AIG101"/>
      <c r="AIH101"/>
      <c r="AII101"/>
      <c r="AIJ101"/>
      <c r="AIK101"/>
      <c r="AIL101"/>
      <c r="AIM101"/>
      <c r="AIN101"/>
      <c r="AIO101"/>
      <c r="AIP101"/>
      <c r="AIQ101"/>
      <c r="AIR101"/>
      <c r="AIS101"/>
      <c r="AIT101"/>
      <c r="AIU101"/>
      <c r="AIV101"/>
      <c r="AIW101"/>
      <c r="AIX101"/>
      <c r="AIY101"/>
      <c r="AIZ101"/>
      <c r="AJA101"/>
      <c r="AJB101"/>
      <c r="AJC101"/>
      <c r="AJD101"/>
      <c r="AJE101"/>
      <c r="AJF101"/>
      <c r="AJG101"/>
      <c r="AJH101"/>
      <c r="AJI101"/>
      <c r="AJJ101"/>
      <c r="AJK101"/>
      <c r="AJL101"/>
      <c r="AJM101"/>
      <c r="AJN101"/>
      <c r="AJO101"/>
      <c r="AJP101"/>
      <c r="AJQ101"/>
      <c r="AJR101"/>
      <c r="AJS101"/>
      <c r="AJT101"/>
      <c r="AJU101"/>
      <c r="AJV101"/>
      <c r="AJW101"/>
      <c r="AJX101"/>
      <c r="AJY101"/>
      <c r="AJZ101"/>
      <c r="AKA101"/>
      <c r="AKB101"/>
      <c r="AKC101"/>
      <c r="AKD101"/>
      <c r="AKE101"/>
      <c r="AKF101"/>
      <c r="AKG101"/>
      <c r="AKH101"/>
      <c r="AKI101"/>
      <c r="AKJ101"/>
      <c r="AKK101"/>
      <c r="AKL101"/>
      <c r="AKM101"/>
      <c r="AKN101"/>
      <c r="AKO101"/>
      <c r="AKP101"/>
      <c r="AKQ101"/>
      <c r="AKR101"/>
      <c r="AKS101"/>
      <c r="AKT101"/>
      <c r="AKU101"/>
      <c r="AKV101"/>
      <c r="AKW101"/>
      <c r="AKX101"/>
      <c r="AKY101"/>
      <c r="AKZ101"/>
      <c r="ALA101"/>
      <c r="ALB101"/>
      <c r="ALC101"/>
      <c r="ALD101"/>
      <c r="ALE101"/>
      <c r="ALF101"/>
      <c r="ALG101"/>
      <c r="ALH101"/>
      <c r="ALI101"/>
      <c r="ALJ101"/>
      <c r="ALK101"/>
      <c r="ALL101"/>
      <c r="ALM101"/>
      <c r="ALN101"/>
      <c r="ALO101"/>
      <c r="ALP101"/>
      <c r="ALQ101"/>
      <c r="ALR101"/>
      <c r="ALS101"/>
      <c r="ALT101"/>
      <c r="ALU101"/>
      <c r="ALV101"/>
      <c r="ALW101"/>
      <c r="ALX101"/>
      <c r="ALY101"/>
      <c r="ALZ101"/>
      <c r="AMA101"/>
      <c r="AMB101"/>
      <c r="AMC101"/>
      <c r="AMD101"/>
      <c r="AME101"/>
      <c r="AMF101"/>
      <c r="AMG101"/>
      <c r="AMH101"/>
      <c r="AMI101"/>
      <c r="AMJ101"/>
      <c r="AMK101"/>
    </row>
    <row r="102" spans="1:1025" ht="74.25" customHeight="1" x14ac:dyDescent="0.25">
      <c r="A102" s="97">
        <f t="shared" si="143"/>
        <v>90</v>
      </c>
      <c r="B102" s="98" t="e">
        <f t="shared" si="170"/>
        <v>#REF!</v>
      </c>
      <c r="C102" s="112" t="s">
        <v>12</v>
      </c>
      <c r="D102" s="106" t="s">
        <v>121</v>
      </c>
      <c r="E102" s="117" t="s">
        <v>133</v>
      </c>
      <c r="F102" s="106" t="s">
        <v>83</v>
      </c>
      <c r="G102" s="106" t="s">
        <v>174</v>
      </c>
      <c r="H102" s="97" t="s">
        <v>14</v>
      </c>
      <c r="I102" s="114" t="s">
        <v>134</v>
      </c>
      <c r="J102" s="115" t="str">
        <f t="shared" si="78"/>
        <v>Elaborar los 2 informes de seguimiento a la actualización del SIGEP0</v>
      </c>
      <c r="K102" s="115" t="str">
        <f t="shared" si="79"/>
        <v>Elaborar los 2 informes de seguimiento a la actualización del SIGEP0</v>
      </c>
      <c r="L102" s="115" t="str">
        <f t="shared" si="80"/>
        <v>Elaborar los 2 informes de seguimiento a la actualización del SIGEP0</v>
      </c>
      <c r="M102" s="115" t="str">
        <f t="shared" si="81"/>
        <v>Elaborar los 2 informes de seguimiento a la actualización del SIGEP0</v>
      </c>
      <c r="N102" s="115" t="str">
        <f t="shared" si="82"/>
        <v>Elaborar los 2 informes de seguimiento a la actualización del SIGEP0</v>
      </c>
      <c r="O102" s="115" t="str">
        <f t="shared" si="83"/>
        <v>Elaborar los 2 informes de seguimiento a la actualización del SIGEP0</v>
      </c>
      <c r="P102" s="115" t="str">
        <f t="shared" si="84"/>
        <v>Elaborar los 2 informes de seguimiento a la actualización del SIGEP0</v>
      </c>
      <c r="Q102" s="115" t="str">
        <f t="shared" si="85"/>
        <v>Elaborar los 2 informes de seguimiento a la actualización del SIGEP1</v>
      </c>
      <c r="R102" s="115" t="str">
        <f t="shared" si="86"/>
        <v>Elaborar los 2 informes de seguimiento a la actualización del SIGEP0</v>
      </c>
      <c r="S102" s="115" t="str">
        <f t="shared" si="87"/>
        <v>Elaborar los 2 informes de seguimiento a la actualización del SIGEP0</v>
      </c>
      <c r="T102" s="115" t="str">
        <f t="shared" si="88"/>
        <v>Elaborar los 2 informes de seguimiento a la actualización del SIGEP0</v>
      </c>
      <c r="U102" s="115" t="str">
        <f t="shared" si="89"/>
        <v>Elaborar los 2 informes de seguimiento a la actualización del SIGEP0</v>
      </c>
      <c r="V102" s="116">
        <v>1</v>
      </c>
      <c r="W102" s="116">
        <v>1</v>
      </c>
      <c r="X102" s="100" t="s">
        <v>267</v>
      </c>
      <c r="Y102" s="112" t="s">
        <v>444</v>
      </c>
      <c r="Z102" s="184">
        <v>43707</v>
      </c>
      <c r="AA102" s="185">
        <v>43707</v>
      </c>
      <c r="AB102" s="173" t="s">
        <v>458</v>
      </c>
      <c r="AC102" s="101">
        <f t="shared" si="90"/>
        <v>1</v>
      </c>
      <c r="AE102" s="43">
        <f t="shared" si="91"/>
        <v>0</v>
      </c>
      <c r="AF102" s="43">
        <f t="shared" si="92"/>
        <v>0</v>
      </c>
      <c r="AG102" s="43">
        <f t="shared" si="93"/>
        <v>0</v>
      </c>
      <c r="AH102" s="43">
        <f t="shared" si="94"/>
        <v>0</v>
      </c>
      <c r="AI102" s="43">
        <f t="shared" si="95"/>
        <v>0</v>
      </c>
      <c r="AJ102" s="43">
        <f t="shared" si="96"/>
        <v>0</v>
      </c>
      <c r="AK102" s="43">
        <f t="shared" si="97"/>
        <v>0</v>
      </c>
      <c r="AL102" s="43">
        <f t="shared" si="98"/>
        <v>1</v>
      </c>
      <c r="AM102" s="43">
        <f t="shared" si="99"/>
        <v>0</v>
      </c>
      <c r="AN102" s="43">
        <f t="shared" si="100"/>
        <v>0</v>
      </c>
      <c r="AO102" s="43">
        <f t="shared" si="101"/>
        <v>0</v>
      </c>
      <c r="AP102" s="43">
        <f t="shared" si="102"/>
        <v>0</v>
      </c>
      <c r="AR102" s="43">
        <f t="shared" si="103"/>
        <v>0</v>
      </c>
      <c r="AS102" s="43">
        <f t="shared" si="104"/>
        <v>0</v>
      </c>
      <c r="AT102" s="43">
        <f t="shared" si="105"/>
        <v>0</v>
      </c>
      <c r="AU102" s="43">
        <f t="shared" si="106"/>
        <v>0</v>
      </c>
      <c r="AV102" s="43">
        <f t="shared" si="107"/>
        <v>0</v>
      </c>
      <c r="AW102" s="43">
        <f t="shared" si="108"/>
        <v>0</v>
      </c>
      <c r="AX102" s="43">
        <f t="shared" si="109"/>
        <v>0</v>
      </c>
      <c r="AY102" s="43">
        <f t="shared" si="110"/>
        <v>1</v>
      </c>
      <c r="AZ102" s="43">
        <f t="shared" si="111"/>
        <v>0</v>
      </c>
      <c r="BA102" s="43">
        <f t="shared" si="112"/>
        <v>0</v>
      </c>
      <c r="BB102" s="43">
        <f t="shared" si="113"/>
        <v>0</v>
      </c>
      <c r="BC102" s="43">
        <f t="shared" si="114"/>
        <v>0</v>
      </c>
      <c r="BD102" s="3">
        <f t="shared" si="115"/>
        <v>1</v>
      </c>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c r="KX102"/>
      <c r="KY102"/>
      <c r="KZ102"/>
      <c r="LA102"/>
      <c r="LB102"/>
      <c r="LC102"/>
      <c r="LD102"/>
      <c r="LE102"/>
      <c r="LF102"/>
      <c r="LG102"/>
      <c r="LH102"/>
      <c r="LI102"/>
      <c r="LJ102"/>
      <c r="LK102"/>
      <c r="LL102"/>
      <c r="LM102"/>
      <c r="LN102"/>
      <c r="LO102"/>
      <c r="LP102"/>
      <c r="LQ102"/>
      <c r="LR102"/>
      <c r="LS102"/>
      <c r="LT102"/>
      <c r="LU102"/>
      <c r="LV102"/>
      <c r="LW102"/>
      <c r="LX102"/>
      <c r="LY102"/>
      <c r="LZ102"/>
      <c r="MA102"/>
      <c r="MB102"/>
      <c r="MC102"/>
      <c r="MD102"/>
      <c r="ME102"/>
      <c r="MF102"/>
      <c r="MG102"/>
      <c r="MH102"/>
      <c r="MI102"/>
      <c r="MJ102"/>
      <c r="MK102"/>
      <c r="ML102"/>
      <c r="MM102"/>
      <c r="MN102"/>
      <c r="MO102"/>
      <c r="MP102"/>
      <c r="MQ102"/>
      <c r="MR102"/>
      <c r="MS102"/>
      <c r="MT102"/>
      <c r="MU102"/>
      <c r="MV102"/>
      <c r="MW102"/>
      <c r="MX102"/>
      <c r="MY102"/>
      <c r="MZ102"/>
      <c r="NA102"/>
      <c r="NB102"/>
      <c r="NC102"/>
      <c r="ND102"/>
      <c r="NE102"/>
      <c r="NF102"/>
      <c r="NG102"/>
      <c r="NH102"/>
      <c r="NI102"/>
      <c r="NJ102"/>
      <c r="NK102"/>
      <c r="NL102"/>
      <c r="NM102"/>
      <c r="NN102"/>
      <c r="NO102"/>
      <c r="NP102"/>
      <c r="NQ102"/>
      <c r="NR102"/>
      <c r="NS102"/>
      <c r="NT102"/>
      <c r="NU102"/>
      <c r="NV102"/>
      <c r="NW102"/>
      <c r="NX102"/>
      <c r="NY102"/>
      <c r="NZ102"/>
      <c r="OA102"/>
      <c r="OB102"/>
      <c r="OC102"/>
      <c r="OD102"/>
      <c r="OE102"/>
      <c r="OF102"/>
      <c r="OG102"/>
      <c r="OH102"/>
      <c r="OI102"/>
      <c r="OJ102"/>
      <c r="OK102"/>
      <c r="OL102"/>
      <c r="OM102"/>
      <c r="ON102"/>
      <c r="OO102"/>
      <c r="OP102"/>
      <c r="OQ102"/>
      <c r="OR102"/>
      <c r="OS102"/>
      <c r="OT102"/>
      <c r="OU102"/>
      <c r="OV102"/>
      <c r="OW102"/>
      <c r="OX102"/>
      <c r="OY102"/>
      <c r="OZ102"/>
      <c r="PA102"/>
      <c r="PB102"/>
      <c r="PC102"/>
      <c r="PD102"/>
      <c r="PE102"/>
      <c r="PF102"/>
      <c r="PG102"/>
      <c r="PH102"/>
      <c r="PI102"/>
      <c r="PJ102"/>
      <c r="PK102"/>
      <c r="PL102"/>
      <c r="PM102"/>
      <c r="PN102"/>
      <c r="PO102"/>
      <c r="PP102"/>
      <c r="PQ102"/>
      <c r="PR102"/>
      <c r="PS102"/>
      <c r="PT102"/>
      <c r="PU102"/>
      <c r="PV102"/>
      <c r="PW102"/>
      <c r="PX102"/>
      <c r="PY102"/>
      <c r="PZ102"/>
      <c r="QA102"/>
      <c r="QB102"/>
      <c r="QC102"/>
      <c r="QD102"/>
      <c r="QE102"/>
      <c r="QF102"/>
      <c r="QG102"/>
      <c r="QH102"/>
      <c r="QI102"/>
      <c r="QJ102"/>
      <c r="QK102"/>
      <c r="QL102"/>
      <c r="QM102"/>
      <c r="QN102"/>
      <c r="QO102"/>
      <c r="QP102"/>
      <c r="QQ102"/>
      <c r="QR102"/>
      <c r="QS102"/>
      <c r="QT102"/>
      <c r="QU102"/>
      <c r="QV102"/>
      <c r="QW102"/>
      <c r="QX102"/>
      <c r="QY102"/>
      <c r="QZ102"/>
      <c r="RA102"/>
      <c r="RB102"/>
      <c r="RC102"/>
      <c r="RD102"/>
      <c r="RE102"/>
      <c r="RF102"/>
      <c r="RG102"/>
      <c r="RH102"/>
      <c r="RI102"/>
      <c r="RJ102"/>
      <c r="RK102"/>
      <c r="RL102"/>
      <c r="RM102"/>
      <c r="RN102"/>
      <c r="RO102"/>
      <c r="RP102"/>
      <c r="RQ102"/>
      <c r="RR102"/>
      <c r="RS102"/>
      <c r="RT102"/>
      <c r="RU102"/>
      <c r="RV102"/>
      <c r="RW102"/>
      <c r="RX102"/>
      <c r="RY102"/>
      <c r="RZ102"/>
      <c r="SA102"/>
      <c r="SB102"/>
      <c r="SC102"/>
      <c r="SD102"/>
      <c r="SE102"/>
      <c r="SF102"/>
      <c r="SG102"/>
      <c r="SH102"/>
      <c r="SI102"/>
      <c r="SJ102"/>
      <c r="SK102"/>
      <c r="SL102"/>
      <c r="SM102"/>
      <c r="SN102"/>
      <c r="SO102"/>
      <c r="SP102"/>
      <c r="SQ102"/>
      <c r="SR102"/>
      <c r="SS102"/>
      <c r="ST102"/>
      <c r="SU102"/>
      <c r="SV102"/>
      <c r="SW102"/>
      <c r="SX102"/>
      <c r="SY102"/>
      <c r="SZ102"/>
      <c r="TA102"/>
      <c r="TB102"/>
      <c r="TC102"/>
      <c r="TD102"/>
      <c r="TE102"/>
      <c r="TF102"/>
      <c r="TG102"/>
      <c r="TH102"/>
      <c r="TI102"/>
      <c r="TJ102"/>
      <c r="TK102"/>
      <c r="TL102"/>
      <c r="TM102"/>
      <c r="TN102"/>
      <c r="TO102"/>
      <c r="TP102"/>
      <c r="TQ102"/>
      <c r="TR102"/>
      <c r="TS102"/>
      <c r="TT102"/>
      <c r="TU102"/>
      <c r="TV102"/>
      <c r="TW102"/>
      <c r="TX102"/>
      <c r="TY102"/>
      <c r="TZ102"/>
      <c r="UA102"/>
      <c r="UB102"/>
      <c r="UC102"/>
      <c r="UD102"/>
      <c r="UE102"/>
      <c r="UF102"/>
      <c r="UG102"/>
      <c r="UH102"/>
      <c r="UI102"/>
      <c r="UJ102"/>
      <c r="UK102"/>
      <c r="UL102"/>
      <c r="UM102"/>
      <c r="UN102"/>
      <c r="UO102"/>
      <c r="UP102"/>
      <c r="UQ102"/>
      <c r="UR102"/>
      <c r="US102"/>
      <c r="UT102"/>
      <c r="UU102"/>
      <c r="UV102"/>
      <c r="UW102"/>
      <c r="UX102"/>
      <c r="UY102"/>
      <c r="UZ102"/>
      <c r="VA102"/>
      <c r="VB102"/>
      <c r="VC102"/>
      <c r="VD102"/>
      <c r="VE102"/>
      <c r="VF102"/>
      <c r="VG102"/>
      <c r="VH102"/>
      <c r="VI102"/>
      <c r="VJ102"/>
      <c r="VK102"/>
      <c r="VL102"/>
      <c r="VM102"/>
      <c r="VN102"/>
      <c r="VO102"/>
      <c r="VP102"/>
      <c r="VQ102"/>
      <c r="VR102"/>
      <c r="VS102"/>
      <c r="VT102"/>
      <c r="VU102"/>
      <c r="VV102"/>
      <c r="VW102"/>
      <c r="VX102"/>
      <c r="VY102"/>
      <c r="VZ102"/>
      <c r="WA102"/>
      <c r="WB102"/>
      <c r="WC102"/>
      <c r="WD102"/>
      <c r="WE102"/>
      <c r="WF102"/>
      <c r="WG102"/>
      <c r="WH102"/>
      <c r="WI102"/>
      <c r="WJ102"/>
      <c r="WK102"/>
      <c r="WL102"/>
      <c r="WM102"/>
      <c r="WN102"/>
      <c r="WO102"/>
      <c r="WP102"/>
      <c r="WQ102"/>
      <c r="WR102"/>
      <c r="WS102"/>
      <c r="WT102"/>
      <c r="WU102"/>
      <c r="WV102"/>
      <c r="WW102"/>
      <c r="WX102"/>
      <c r="WY102"/>
      <c r="WZ102"/>
      <c r="XA102"/>
      <c r="XB102"/>
      <c r="XC102"/>
      <c r="XD102"/>
      <c r="XE102"/>
      <c r="XF102"/>
      <c r="XG102"/>
      <c r="XH102"/>
      <c r="XI102"/>
      <c r="XJ102"/>
      <c r="XK102"/>
      <c r="XL102"/>
      <c r="XM102"/>
      <c r="XN102"/>
      <c r="XO102"/>
      <c r="XP102"/>
      <c r="XQ102"/>
      <c r="XR102"/>
      <c r="XS102"/>
      <c r="XT102"/>
      <c r="XU102"/>
      <c r="XV102"/>
      <c r="XW102"/>
      <c r="XX102"/>
      <c r="XY102"/>
      <c r="XZ102"/>
      <c r="YA102"/>
      <c r="YB102"/>
      <c r="YC102"/>
      <c r="YD102"/>
      <c r="YE102"/>
      <c r="YF102"/>
      <c r="YG102"/>
      <c r="YH102"/>
      <c r="YI102"/>
      <c r="YJ102"/>
      <c r="YK102"/>
      <c r="YL102"/>
      <c r="YM102"/>
      <c r="YN102"/>
      <c r="YO102"/>
      <c r="YP102"/>
      <c r="YQ102"/>
      <c r="YR102"/>
      <c r="YS102"/>
      <c r="YT102"/>
      <c r="YU102"/>
      <c r="YV102"/>
      <c r="YW102"/>
      <c r="YX102"/>
      <c r="YY102"/>
      <c r="YZ102"/>
      <c r="ZA102"/>
      <c r="ZB102"/>
      <c r="ZC102"/>
      <c r="ZD102"/>
      <c r="ZE102"/>
      <c r="ZF102"/>
      <c r="ZG102"/>
      <c r="ZH102"/>
      <c r="ZI102"/>
      <c r="ZJ102"/>
      <c r="ZK102"/>
      <c r="ZL102"/>
      <c r="ZM102"/>
      <c r="ZN102"/>
      <c r="ZO102"/>
      <c r="ZP102"/>
      <c r="ZQ102"/>
      <c r="ZR102"/>
      <c r="ZS102"/>
      <c r="ZT102"/>
      <c r="ZU102"/>
      <c r="ZV102"/>
      <c r="ZW102"/>
      <c r="ZX102"/>
      <c r="ZY102"/>
      <c r="ZZ102"/>
      <c r="AAA102"/>
      <c r="AAB102"/>
      <c r="AAC102"/>
      <c r="AAD102"/>
      <c r="AAE102"/>
      <c r="AAF102"/>
      <c r="AAG102"/>
      <c r="AAH102"/>
      <c r="AAI102"/>
      <c r="AAJ102"/>
      <c r="AAK102"/>
      <c r="AAL102"/>
      <c r="AAM102"/>
      <c r="AAN102"/>
      <c r="AAO102"/>
      <c r="AAP102"/>
      <c r="AAQ102"/>
      <c r="AAR102"/>
      <c r="AAS102"/>
      <c r="AAT102"/>
      <c r="AAU102"/>
      <c r="AAV102"/>
      <c r="AAW102"/>
      <c r="AAX102"/>
      <c r="AAY102"/>
      <c r="AAZ102"/>
      <c r="ABA102"/>
      <c r="ABB102"/>
      <c r="ABC102"/>
      <c r="ABD102"/>
      <c r="ABE102"/>
      <c r="ABF102"/>
      <c r="ABG102"/>
      <c r="ABH102"/>
      <c r="ABI102"/>
      <c r="ABJ102"/>
      <c r="ABK102"/>
      <c r="ABL102"/>
      <c r="ABM102"/>
      <c r="ABN102"/>
      <c r="ABO102"/>
      <c r="ABP102"/>
      <c r="ABQ102"/>
      <c r="ABR102"/>
      <c r="ABS102"/>
      <c r="ABT102"/>
      <c r="ABU102"/>
      <c r="ABV102"/>
      <c r="ABW102"/>
      <c r="ABX102"/>
      <c r="ABY102"/>
      <c r="ABZ102"/>
      <c r="ACA102"/>
      <c r="ACB102"/>
      <c r="ACC102"/>
      <c r="ACD102"/>
      <c r="ACE102"/>
      <c r="ACF102"/>
      <c r="ACG102"/>
      <c r="ACH102"/>
      <c r="ACI102"/>
      <c r="ACJ102"/>
      <c r="ACK102"/>
      <c r="ACL102"/>
      <c r="ACM102"/>
      <c r="ACN102"/>
      <c r="ACO102"/>
      <c r="ACP102"/>
      <c r="ACQ102"/>
      <c r="ACR102"/>
      <c r="ACS102"/>
      <c r="ACT102"/>
      <c r="ACU102"/>
      <c r="ACV102"/>
      <c r="ACW102"/>
      <c r="ACX102"/>
      <c r="ACY102"/>
      <c r="ACZ102"/>
      <c r="ADA102"/>
      <c r="ADB102"/>
      <c r="ADC102"/>
      <c r="ADD102"/>
      <c r="ADE102"/>
      <c r="ADF102"/>
      <c r="ADG102"/>
      <c r="ADH102"/>
      <c r="ADI102"/>
      <c r="ADJ102"/>
      <c r="ADK102"/>
      <c r="ADL102"/>
      <c r="ADM102"/>
      <c r="ADN102"/>
      <c r="ADO102"/>
      <c r="ADP102"/>
      <c r="ADQ102"/>
      <c r="ADR102"/>
      <c r="ADS102"/>
      <c r="ADT102"/>
      <c r="ADU102"/>
      <c r="ADV102"/>
      <c r="ADW102"/>
      <c r="ADX102"/>
      <c r="ADY102"/>
      <c r="ADZ102"/>
      <c r="AEA102"/>
      <c r="AEB102"/>
      <c r="AEC102"/>
      <c r="AED102"/>
      <c r="AEE102"/>
      <c r="AEF102"/>
      <c r="AEG102"/>
      <c r="AEH102"/>
      <c r="AEI102"/>
      <c r="AEJ102"/>
      <c r="AEK102"/>
      <c r="AEL102"/>
      <c r="AEM102"/>
      <c r="AEN102"/>
      <c r="AEO102"/>
      <c r="AEP102"/>
      <c r="AEQ102"/>
      <c r="AER102"/>
      <c r="AES102"/>
      <c r="AET102"/>
      <c r="AEU102"/>
      <c r="AEV102"/>
      <c r="AEW102"/>
      <c r="AEX102"/>
      <c r="AEY102"/>
      <c r="AEZ102"/>
      <c r="AFA102"/>
      <c r="AFB102"/>
      <c r="AFC102"/>
      <c r="AFD102"/>
      <c r="AFE102"/>
      <c r="AFF102"/>
      <c r="AFG102"/>
      <c r="AFH102"/>
      <c r="AFI102"/>
      <c r="AFJ102"/>
      <c r="AFK102"/>
      <c r="AFL102"/>
      <c r="AFM102"/>
      <c r="AFN102"/>
      <c r="AFO102"/>
      <c r="AFP102"/>
      <c r="AFQ102"/>
      <c r="AFR102"/>
      <c r="AFS102"/>
      <c r="AFT102"/>
      <c r="AFU102"/>
      <c r="AFV102"/>
      <c r="AFW102"/>
      <c r="AFX102"/>
      <c r="AFY102"/>
      <c r="AFZ102"/>
      <c r="AGA102"/>
      <c r="AGB102"/>
      <c r="AGC102"/>
      <c r="AGD102"/>
      <c r="AGE102"/>
      <c r="AGF102"/>
      <c r="AGG102"/>
      <c r="AGH102"/>
      <c r="AGI102"/>
      <c r="AGJ102"/>
      <c r="AGK102"/>
      <c r="AGL102"/>
      <c r="AGM102"/>
      <c r="AGN102"/>
      <c r="AGO102"/>
      <c r="AGP102"/>
      <c r="AGQ102"/>
      <c r="AGR102"/>
      <c r="AGS102"/>
      <c r="AGT102"/>
      <c r="AGU102"/>
      <c r="AGV102"/>
      <c r="AGW102"/>
      <c r="AGX102"/>
      <c r="AGY102"/>
      <c r="AGZ102"/>
      <c r="AHA102"/>
      <c r="AHB102"/>
      <c r="AHC102"/>
      <c r="AHD102"/>
      <c r="AHE102"/>
      <c r="AHF102"/>
      <c r="AHG102"/>
      <c r="AHH102"/>
      <c r="AHI102"/>
      <c r="AHJ102"/>
      <c r="AHK102"/>
      <c r="AHL102"/>
      <c r="AHM102"/>
      <c r="AHN102"/>
      <c r="AHO102"/>
      <c r="AHP102"/>
      <c r="AHQ102"/>
      <c r="AHR102"/>
      <c r="AHS102"/>
      <c r="AHT102"/>
      <c r="AHU102"/>
      <c r="AHV102"/>
      <c r="AHW102"/>
      <c r="AHX102"/>
      <c r="AHY102"/>
      <c r="AHZ102"/>
      <c r="AIA102"/>
      <c r="AIB102"/>
      <c r="AIC102"/>
      <c r="AID102"/>
      <c r="AIE102"/>
      <c r="AIF102"/>
      <c r="AIG102"/>
      <c r="AIH102"/>
      <c r="AII102"/>
      <c r="AIJ102"/>
      <c r="AIK102"/>
      <c r="AIL102"/>
      <c r="AIM102"/>
      <c r="AIN102"/>
      <c r="AIO102"/>
      <c r="AIP102"/>
      <c r="AIQ102"/>
      <c r="AIR102"/>
      <c r="AIS102"/>
      <c r="AIT102"/>
      <c r="AIU102"/>
      <c r="AIV102"/>
      <c r="AIW102"/>
      <c r="AIX102"/>
      <c r="AIY102"/>
      <c r="AIZ102"/>
      <c r="AJA102"/>
      <c r="AJB102"/>
      <c r="AJC102"/>
      <c r="AJD102"/>
      <c r="AJE102"/>
      <c r="AJF102"/>
      <c r="AJG102"/>
      <c r="AJH102"/>
      <c r="AJI102"/>
      <c r="AJJ102"/>
      <c r="AJK102"/>
      <c r="AJL102"/>
      <c r="AJM102"/>
      <c r="AJN102"/>
      <c r="AJO102"/>
      <c r="AJP102"/>
      <c r="AJQ102"/>
      <c r="AJR102"/>
      <c r="AJS102"/>
      <c r="AJT102"/>
      <c r="AJU102"/>
      <c r="AJV102"/>
      <c r="AJW102"/>
      <c r="AJX102"/>
      <c r="AJY102"/>
      <c r="AJZ102"/>
      <c r="AKA102"/>
      <c r="AKB102"/>
      <c r="AKC102"/>
      <c r="AKD102"/>
      <c r="AKE102"/>
      <c r="AKF102"/>
      <c r="AKG102"/>
      <c r="AKH102"/>
      <c r="AKI102"/>
      <c r="AKJ102"/>
      <c r="AKK102"/>
      <c r="AKL102"/>
      <c r="AKM102"/>
      <c r="AKN102"/>
      <c r="AKO102"/>
      <c r="AKP102"/>
      <c r="AKQ102"/>
      <c r="AKR102"/>
      <c r="AKS102"/>
      <c r="AKT102"/>
      <c r="AKU102"/>
      <c r="AKV102"/>
      <c r="AKW102"/>
      <c r="AKX102"/>
      <c r="AKY102"/>
      <c r="AKZ102"/>
      <c r="ALA102"/>
      <c r="ALB102"/>
      <c r="ALC102"/>
      <c r="ALD102"/>
      <c r="ALE102"/>
      <c r="ALF102"/>
      <c r="ALG102"/>
      <c r="ALH102"/>
      <c r="ALI102"/>
      <c r="ALJ102"/>
      <c r="ALK102"/>
      <c r="ALL102"/>
      <c r="ALM102"/>
      <c r="ALN102"/>
      <c r="ALO102"/>
      <c r="ALP102"/>
      <c r="ALQ102"/>
      <c r="ALR102"/>
      <c r="ALS102"/>
      <c r="ALT102"/>
      <c r="ALU102"/>
      <c r="ALV102"/>
      <c r="ALW102"/>
      <c r="ALX102"/>
      <c r="ALY102"/>
      <c r="ALZ102"/>
      <c r="AMA102"/>
      <c r="AMB102"/>
      <c r="AMC102"/>
      <c r="AMD102"/>
      <c r="AME102"/>
      <c r="AMF102"/>
      <c r="AMG102"/>
      <c r="AMH102"/>
      <c r="AMI102"/>
      <c r="AMJ102"/>
      <c r="AMK102"/>
    </row>
    <row r="103" spans="1:1025" ht="81" customHeight="1" x14ac:dyDescent="0.25">
      <c r="A103" s="97">
        <f t="shared" si="143"/>
        <v>91</v>
      </c>
      <c r="B103" s="98" t="e">
        <f t="shared" si="170"/>
        <v>#REF!</v>
      </c>
      <c r="C103" s="112" t="s">
        <v>12</v>
      </c>
      <c r="D103" s="106" t="s">
        <v>121</v>
      </c>
      <c r="E103" s="117" t="s">
        <v>133</v>
      </c>
      <c r="F103" s="106" t="s">
        <v>83</v>
      </c>
      <c r="G103" s="106" t="s">
        <v>175</v>
      </c>
      <c r="H103" s="97" t="s">
        <v>14</v>
      </c>
      <c r="I103" s="114" t="s">
        <v>134</v>
      </c>
      <c r="J103" s="115" t="str">
        <f t="shared" si="78"/>
        <v>Elaborar los 2 informes de seguimiento a la actualización del SIGEP0</v>
      </c>
      <c r="K103" s="115" t="str">
        <f t="shared" si="79"/>
        <v>Elaborar los 2 informes de seguimiento a la actualización del SIGEP0</v>
      </c>
      <c r="L103" s="115" t="str">
        <f t="shared" si="80"/>
        <v>Elaborar los 2 informes de seguimiento a la actualización del SIGEP0</v>
      </c>
      <c r="M103" s="115" t="str">
        <f t="shared" si="81"/>
        <v>Elaborar los 2 informes de seguimiento a la actualización del SIGEP0</v>
      </c>
      <c r="N103" s="115" t="str">
        <f t="shared" si="82"/>
        <v>Elaborar los 2 informes de seguimiento a la actualización del SIGEP0</v>
      </c>
      <c r="O103" s="115" t="str">
        <f t="shared" si="83"/>
        <v>Elaborar los 2 informes de seguimiento a la actualización del SIGEP0</v>
      </c>
      <c r="P103" s="115" t="str">
        <f t="shared" si="84"/>
        <v>Elaborar los 2 informes de seguimiento a la actualización del SIGEP0</v>
      </c>
      <c r="Q103" s="115" t="str">
        <f t="shared" si="85"/>
        <v>Elaborar los 2 informes de seguimiento a la actualización del SIGEP0</v>
      </c>
      <c r="R103" s="115" t="str">
        <f t="shared" si="86"/>
        <v>Elaborar los 2 informes de seguimiento a la actualización del SIGEP0</v>
      </c>
      <c r="S103" s="115" t="str">
        <f t="shared" si="87"/>
        <v>Elaborar los 2 informes de seguimiento a la actualización del SIGEP0</v>
      </c>
      <c r="T103" s="115" t="str">
        <f t="shared" si="88"/>
        <v>Elaborar los 2 informes de seguimiento a la actualización del SIGEP0</v>
      </c>
      <c r="U103" s="115" t="str">
        <f t="shared" si="89"/>
        <v>Elaborar los 2 informes de seguimiento a la actualización del SIGEP1</v>
      </c>
      <c r="V103" s="116">
        <v>1</v>
      </c>
      <c r="W103" s="116"/>
      <c r="X103" s="100" t="s">
        <v>267</v>
      </c>
      <c r="Y103" s="112" t="s">
        <v>477</v>
      </c>
      <c r="Z103" s="184">
        <v>43829</v>
      </c>
      <c r="AA103" s="185"/>
      <c r="AB103" s="29" t="s">
        <v>485</v>
      </c>
      <c r="AC103" s="101" t="str">
        <f t="shared" si="90"/>
        <v/>
      </c>
      <c r="AE103" s="43">
        <f t="shared" si="91"/>
        <v>0</v>
      </c>
      <c r="AF103" s="43">
        <f t="shared" si="92"/>
        <v>0</v>
      </c>
      <c r="AG103" s="43">
        <f t="shared" si="93"/>
        <v>0</v>
      </c>
      <c r="AH103" s="43">
        <f t="shared" si="94"/>
        <v>0</v>
      </c>
      <c r="AI103" s="43">
        <f t="shared" si="95"/>
        <v>0</v>
      </c>
      <c r="AJ103" s="43">
        <f t="shared" si="96"/>
        <v>0</v>
      </c>
      <c r="AK103" s="43">
        <f t="shared" si="97"/>
        <v>0</v>
      </c>
      <c r="AL103" s="43">
        <f t="shared" si="98"/>
        <v>0</v>
      </c>
      <c r="AM103" s="43">
        <f t="shared" si="99"/>
        <v>0</v>
      </c>
      <c r="AN103" s="43">
        <f t="shared" si="100"/>
        <v>0</v>
      </c>
      <c r="AO103" s="43">
        <f t="shared" si="101"/>
        <v>0</v>
      </c>
      <c r="AP103" s="43">
        <f t="shared" si="102"/>
        <v>1</v>
      </c>
      <c r="AR103" s="43" t="str">
        <f t="shared" si="103"/>
        <v/>
      </c>
      <c r="AS103" s="43" t="str">
        <f t="shared" si="104"/>
        <v/>
      </c>
      <c r="AT103" s="43" t="str">
        <f t="shared" si="105"/>
        <v/>
      </c>
      <c r="AU103" s="43" t="str">
        <f t="shared" si="106"/>
        <v/>
      </c>
      <c r="AV103" s="43" t="str">
        <f t="shared" si="107"/>
        <v/>
      </c>
      <c r="AW103" s="43" t="str">
        <f t="shared" si="108"/>
        <v/>
      </c>
      <c r="AX103" s="43" t="str">
        <f t="shared" si="109"/>
        <v/>
      </c>
      <c r="AY103" s="43" t="str">
        <f t="shared" si="110"/>
        <v/>
      </c>
      <c r="AZ103" s="43" t="str">
        <f t="shared" si="111"/>
        <v/>
      </c>
      <c r="BA103" s="43" t="str">
        <f t="shared" si="112"/>
        <v/>
      </c>
      <c r="BB103" s="43" t="str">
        <f t="shared" si="113"/>
        <v/>
      </c>
      <c r="BC103" s="43" t="str">
        <f t="shared" si="114"/>
        <v/>
      </c>
      <c r="BD103" s="3">
        <f t="shared" si="115"/>
        <v>0</v>
      </c>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c r="JF103"/>
      <c r="JG103"/>
      <c r="JH103"/>
      <c r="JI103"/>
      <c r="JJ103"/>
      <c r="JK103"/>
      <c r="JL103"/>
      <c r="JM103"/>
      <c r="JN103"/>
      <c r="JO103"/>
      <c r="JP103"/>
      <c r="JQ103"/>
      <c r="JR103"/>
      <c r="JS103"/>
      <c r="JT103"/>
      <c r="JU103"/>
      <c r="JV103"/>
      <c r="JW103"/>
      <c r="JX103"/>
      <c r="JY103"/>
      <c r="JZ103"/>
      <c r="KA103"/>
      <c r="KB103"/>
      <c r="KC103"/>
      <c r="KD103"/>
      <c r="KE103"/>
      <c r="KF103"/>
      <c r="KG103"/>
      <c r="KH103"/>
      <c r="KI103"/>
      <c r="KJ103"/>
      <c r="KK103"/>
      <c r="KL103"/>
      <c r="KM103"/>
      <c r="KN103"/>
      <c r="KO103"/>
      <c r="KP103"/>
      <c r="KQ103"/>
      <c r="KR103"/>
      <c r="KS103"/>
      <c r="KT103"/>
      <c r="KU103"/>
      <c r="KV103"/>
      <c r="KW103"/>
      <c r="KX103"/>
      <c r="KY103"/>
      <c r="KZ103"/>
      <c r="LA103"/>
      <c r="LB103"/>
      <c r="LC103"/>
      <c r="LD103"/>
      <c r="LE103"/>
      <c r="LF103"/>
      <c r="LG103"/>
      <c r="LH103"/>
      <c r="LI103"/>
      <c r="LJ103"/>
      <c r="LK103"/>
      <c r="LL103"/>
      <c r="LM103"/>
      <c r="LN103"/>
      <c r="LO103"/>
      <c r="LP103"/>
      <c r="LQ103"/>
      <c r="LR103"/>
      <c r="LS103"/>
      <c r="LT103"/>
      <c r="LU103"/>
      <c r="LV103"/>
      <c r="LW103"/>
      <c r="LX103"/>
      <c r="LY103"/>
      <c r="LZ103"/>
      <c r="MA103"/>
      <c r="MB103"/>
      <c r="MC103"/>
      <c r="MD103"/>
      <c r="ME103"/>
      <c r="MF103"/>
      <c r="MG103"/>
      <c r="MH103"/>
      <c r="MI103"/>
      <c r="MJ103"/>
      <c r="MK103"/>
      <c r="ML103"/>
      <c r="MM103"/>
      <c r="MN103"/>
      <c r="MO103"/>
      <c r="MP103"/>
      <c r="MQ103"/>
      <c r="MR103"/>
      <c r="MS103"/>
      <c r="MT103"/>
      <c r="MU103"/>
      <c r="MV103"/>
      <c r="MW103"/>
      <c r="MX103"/>
      <c r="MY103"/>
      <c r="MZ103"/>
      <c r="NA103"/>
      <c r="NB103"/>
      <c r="NC103"/>
      <c r="ND103"/>
      <c r="NE103"/>
      <c r="NF103"/>
      <c r="NG103"/>
      <c r="NH103"/>
      <c r="NI103"/>
      <c r="NJ103"/>
      <c r="NK103"/>
      <c r="NL103"/>
      <c r="NM103"/>
      <c r="NN103"/>
      <c r="NO103"/>
      <c r="NP103"/>
      <c r="NQ103"/>
      <c r="NR103"/>
      <c r="NS103"/>
      <c r="NT103"/>
      <c r="NU103"/>
      <c r="NV103"/>
      <c r="NW103"/>
      <c r="NX103"/>
      <c r="NY103"/>
      <c r="NZ103"/>
      <c r="OA103"/>
      <c r="OB103"/>
      <c r="OC103"/>
      <c r="OD103"/>
      <c r="OE103"/>
      <c r="OF103"/>
      <c r="OG103"/>
      <c r="OH103"/>
      <c r="OI103"/>
      <c r="OJ103"/>
      <c r="OK103"/>
      <c r="OL103"/>
      <c r="OM103"/>
      <c r="ON103"/>
      <c r="OO103"/>
      <c r="OP103"/>
      <c r="OQ103"/>
      <c r="OR103"/>
      <c r="OS103"/>
      <c r="OT103"/>
      <c r="OU103"/>
      <c r="OV103"/>
      <c r="OW103"/>
      <c r="OX103"/>
      <c r="OY103"/>
      <c r="OZ103"/>
      <c r="PA103"/>
      <c r="PB103"/>
      <c r="PC103"/>
      <c r="PD103"/>
      <c r="PE103"/>
      <c r="PF103"/>
      <c r="PG103"/>
      <c r="PH103"/>
      <c r="PI103"/>
      <c r="PJ103"/>
      <c r="PK103"/>
      <c r="PL103"/>
      <c r="PM103"/>
      <c r="PN103"/>
      <c r="PO103"/>
      <c r="PP103"/>
      <c r="PQ103"/>
      <c r="PR103"/>
      <c r="PS103"/>
      <c r="PT103"/>
      <c r="PU103"/>
      <c r="PV103"/>
      <c r="PW103"/>
      <c r="PX103"/>
      <c r="PY103"/>
      <c r="PZ103"/>
      <c r="QA103"/>
      <c r="QB103"/>
      <c r="QC103"/>
      <c r="QD103"/>
      <c r="QE103"/>
      <c r="QF103"/>
      <c r="QG103"/>
      <c r="QH103"/>
      <c r="QI103"/>
      <c r="QJ103"/>
      <c r="QK103"/>
      <c r="QL103"/>
      <c r="QM103"/>
      <c r="QN103"/>
      <c r="QO103"/>
      <c r="QP103"/>
      <c r="QQ103"/>
      <c r="QR103"/>
      <c r="QS103"/>
      <c r="QT103"/>
      <c r="QU103"/>
      <c r="QV103"/>
      <c r="QW103"/>
      <c r="QX103"/>
      <c r="QY103"/>
      <c r="QZ103"/>
      <c r="RA103"/>
      <c r="RB103"/>
      <c r="RC103"/>
      <c r="RD103"/>
      <c r="RE103"/>
      <c r="RF103"/>
      <c r="RG103"/>
      <c r="RH103"/>
      <c r="RI103"/>
      <c r="RJ103"/>
      <c r="RK103"/>
      <c r="RL103"/>
      <c r="RM103"/>
      <c r="RN103"/>
      <c r="RO103"/>
      <c r="RP103"/>
      <c r="RQ103"/>
      <c r="RR103"/>
      <c r="RS103"/>
      <c r="RT103"/>
      <c r="RU103"/>
      <c r="RV103"/>
      <c r="RW103"/>
      <c r="RX103"/>
      <c r="RY103"/>
      <c r="RZ103"/>
      <c r="SA103"/>
      <c r="SB103"/>
      <c r="SC103"/>
      <c r="SD103"/>
      <c r="SE103"/>
      <c r="SF103"/>
      <c r="SG103"/>
      <c r="SH103"/>
      <c r="SI103"/>
      <c r="SJ103"/>
      <c r="SK103"/>
      <c r="SL103"/>
      <c r="SM103"/>
      <c r="SN103"/>
      <c r="SO103"/>
      <c r="SP103"/>
      <c r="SQ103"/>
      <c r="SR103"/>
      <c r="SS103"/>
      <c r="ST103"/>
      <c r="SU103"/>
      <c r="SV103"/>
      <c r="SW103"/>
      <c r="SX103"/>
      <c r="SY103"/>
      <c r="SZ103"/>
      <c r="TA103"/>
      <c r="TB103"/>
      <c r="TC103"/>
      <c r="TD103"/>
      <c r="TE103"/>
      <c r="TF103"/>
      <c r="TG103"/>
      <c r="TH103"/>
      <c r="TI103"/>
      <c r="TJ103"/>
      <c r="TK103"/>
      <c r="TL103"/>
      <c r="TM103"/>
      <c r="TN103"/>
      <c r="TO103"/>
      <c r="TP103"/>
      <c r="TQ103"/>
      <c r="TR103"/>
      <c r="TS103"/>
      <c r="TT103"/>
      <c r="TU103"/>
      <c r="TV103"/>
      <c r="TW103"/>
      <c r="TX103"/>
      <c r="TY103"/>
      <c r="TZ103"/>
      <c r="UA103"/>
      <c r="UB103"/>
      <c r="UC103"/>
      <c r="UD103"/>
      <c r="UE103"/>
      <c r="UF103"/>
      <c r="UG103"/>
      <c r="UH103"/>
      <c r="UI103"/>
      <c r="UJ103"/>
      <c r="UK103"/>
      <c r="UL103"/>
      <c r="UM103"/>
      <c r="UN103"/>
      <c r="UO103"/>
      <c r="UP103"/>
      <c r="UQ103"/>
      <c r="UR103"/>
      <c r="US103"/>
      <c r="UT103"/>
      <c r="UU103"/>
      <c r="UV103"/>
      <c r="UW103"/>
      <c r="UX103"/>
      <c r="UY103"/>
      <c r="UZ103"/>
      <c r="VA103"/>
      <c r="VB103"/>
      <c r="VC103"/>
      <c r="VD103"/>
      <c r="VE103"/>
      <c r="VF103"/>
      <c r="VG103"/>
      <c r="VH103"/>
      <c r="VI103"/>
      <c r="VJ103"/>
      <c r="VK103"/>
      <c r="VL103"/>
      <c r="VM103"/>
      <c r="VN103"/>
      <c r="VO103"/>
      <c r="VP103"/>
      <c r="VQ103"/>
      <c r="VR103"/>
      <c r="VS103"/>
      <c r="VT103"/>
      <c r="VU103"/>
      <c r="VV103"/>
      <c r="VW103"/>
      <c r="VX103"/>
      <c r="VY103"/>
      <c r="VZ103"/>
      <c r="WA103"/>
      <c r="WB103"/>
      <c r="WC103"/>
      <c r="WD103"/>
      <c r="WE103"/>
      <c r="WF103"/>
      <c r="WG103"/>
      <c r="WH103"/>
      <c r="WI103"/>
      <c r="WJ103"/>
      <c r="WK103"/>
      <c r="WL103"/>
      <c r="WM103"/>
      <c r="WN103"/>
      <c r="WO103"/>
      <c r="WP103"/>
      <c r="WQ103"/>
      <c r="WR103"/>
      <c r="WS103"/>
      <c r="WT103"/>
      <c r="WU103"/>
      <c r="WV103"/>
      <c r="WW103"/>
      <c r="WX103"/>
      <c r="WY103"/>
      <c r="WZ103"/>
      <c r="XA103"/>
      <c r="XB103"/>
      <c r="XC103"/>
      <c r="XD103"/>
      <c r="XE103"/>
      <c r="XF103"/>
      <c r="XG103"/>
      <c r="XH103"/>
      <c r="XI103"/>
      <c r="XJ103"/>
      <c r="XK103"/>
      <c r="XL103"/>
      <c r="XM103"/>
      <c r="XN103"/>
      <c r="XO103"/>
      <c r="XP103"/>
      <c r="XQ103"/>
      <c r="XR103"/>
      <c r="XS103"/>
      <c r="XT103"/>
      <c r="XU103"/>
      <c r="XV103"/>
      <c r="XW103"/>
      <c r="XX103"/>
      <c r="XY103"/>
      <c r="XZ103"/>
      <c r="YA103"/>
      <c r="YB103"/>
      <c r="YC103"/>
      <c r="YD103"/>
      <c r="YE103"/>
      <c r="YF103"/>
      <c r="YG103"/>
      <c r="YH103"/>
      <c r="YI103"/>
      <c r="YJ103"/>
      <c r="YK103"/>
      <c r="YL103"/>
      <c r="YM103"/>
      <c r="YN103"/>
      <c r="YO103"/>
      <c r="YP103"/>
      <c r="YQ103"/>
      <c r="YR103"/>
      <c r="YS103"/>
      <c r="YT103"/>
      <c r="YU103"/>
      <c r="YV103"/>
      <c r="YW103"/>
      <c r="YX103"/>
      <c r="YY103"/>
      <c r="YZ103"/>
      <c r="ZA103"/>
      <c r="ZB103"/>
      <c r="ZC103"/>
      <c r="ZD103"/>
      <c r="ZE103"/>
      <c r="ZF103"/>
      <c r="ZG103"/>
      <c r="ZH103"/>
      <c r="ZI103"/>
      <c r="ZJ103"/>
      <c r="ZK103"/>
      <c r="ZL103"/>
      <c r="ZM103"/>
      <c r="ZN103"/>
      <c r="ZO103"/>
      <c r="ZP103"/>
      <c r="ZQ103"/>
      <c r="ZR103"/>
      <c r="ZS103"/>
      <c r="ZT103"/>
      <c r="ZU103"/>
      <c r="ZV103"/>
      <c r="ZW103"/>
      <c r="ZX103"/>
      <c r="ZY103"/>
      <c r="ZZ103"/>
      <c r="AAA103"/>
      <c r="AAB103"/>
      <c r="AAC103"/>
      <c r="AAD103"/>
      <c r="AAE103"/>
      <c r="AAF103"/>
      <c r="AAG103"/>
      <c r="AAH103"/>
      <c r="AAI103"/>
      <c r="AAJ103"/>
      <c r="AAK103"/>
      <c r="AAL103"/>
      <c r="AAM103"/>
      <c r="AAN103"/>
      <c r="AAO103"/>
      <c r="AAP103"/>
      <c r="AAQ103"/>
      <c r="AAR103"/>
      <c r="AAS103"/>
      <c r="AAT103"/>
      <c r="AAU103"/>
      <c r="AAV103"/>
      <c r="AAW103"/>
      <c r="AAX103"/>
      <c r="AAY103"/>
      <c r="AAZ103"/>
      <c r="ABA103"/>
      <c r="ABB103"/>
      <c r="ABC103"/>
      <c r="ABD103"/>
      <c r="ABE103"/>
      <c r="ABF103"/>
      <c r="ABG103"/>
      <c r="ABH103"/>
      <c r="ABI103"/>
      <c r="ABJ103"/>
      <c r="ABK103"/>
      <c r="ABL103"/>
      <c r="ABM103"/>
      <c r="ABN103"/>
      <c r="ABO103"/>
      <c r="ABP103"/>
      <c r="ABQ103"/>
      <c r="ABR103"/>
      <c r="ABS103"/>
      <c r="ABT103"/>
      <c r="ABU103"/>
      <c r="ABV103"/>
      <c r="ABW103"/>
      <c r="ABX103"/>
      <c r="ABY103"/>
      <c r="ABZ103"/>
      <c r="ACA103"/>
      <c r="ACB103"/>
      <c r="ACC103"/>
      <c r="ACD103"/>
      <c r="ACE103"/>
      <c r="ACF103"/>
      <c r="ACG103"/>
      <c r="ACH103"/>
      <c r="ACI103"/>
      <c r="ACJ103"/>
      <c r="ACK103"/>
      <c r="ACL103"/>
      <c r="ACM103"/>
      <c r="ACN103"/>
      <c r="ACO103"/>
      <c r="ACP103"/>
      <c r="ACQ103"/>
      <c r="ACR103"/>
      <c r="ACS103"/>
      <c r="ACT103"/>
      <c r="ACU103"/>
      <c r="ACV103"/>
      <c r="ACW103"/>
      <c r="ACX103"/>
      <c r="ACY103"/>
      <c r="ACZ103"/>
      <c r="ADA103"/>
      <c r="ADB103"/>
      <c r="ADC103"/>
      <c r="ADD103"/>
      <c r="ADE103"/>
      <c r="ADF103"/>
      <c r="ADG103"/>
      <c r="ADH103"/>
      <c r="ADI103"/>
      <c r="ADJ103"/>
      <c r="ADK103"/>
      <c r="ADL103"/>
      <c r="ADM103"/>
      <c r="ADN103"/>
      <c r="ADO103"/>
      <c r="ADP103"/>
      <c r="ADQ103"/>
      <c r="ADR103"/>
      <c r="ADS103"/>
      <c r="ADT103"/>
      <c r="ADU103"/>
      <c r="ADV103"/>
      <c r="ADW103"/>
      <c r="ADX103"/>
      <c r="ADY103"/>
      <c r="ADZ103"/>
      <c r="AEA103"/>
      <c r="AEB103"/>
      <c r="AEC103"/>
      <c r="AED103"/>
      <c r="AEE103"/>
      <c r="AEF103"/>
      <c r="AEG103"/>
      <c r="AEH103"/>
      <c r="AEI103"/>
      <c r="AEJ103"/>
      <c r="AEK103"/>
      <c r="AEL103"/>
      <c r="AEM103"/>
      <c r="AEN103"/>
      <c r="AEO103"/>
      <c r="AEP103"/>
      <c r="AEQ103"/>
      <c r="AER103"/>
      <c r="AES103"/>
      <c r="AET103"/>
      <c r="AEU103"/>
      <c r="AEV103"/>
      <c r="AEW103"/>
      <c r="AEX103"/>
      <c r="AEY103"/>
      <c r="AEZ103"/>
      <c r="AFA103"/>
      <c r="AFB103"/>
      <c r="AFC103"/>
      <c r="AFD103"/>
      <c r="AFE103"/>
      <c r="AFF103"/>
      <c r="AFG103"/>
      <c r="AFH103"/>
      <c r="AFI103"/>
      <c r="AFJ103"/>
      <c r="AFK103"/>
      <c r="AFL103"/>
      <c r="AFM103"/>
      <c r="AFN103"/>
      <c r="AFO103"/>
      <c r="AFP103"/>
      <c r="AFQ103"/>
      <c r="AFR103"/>
      <c r="AFS103"/>
      <c r="AFT103"/>
      <c r="AFU103"/>
      <c r="AFV103"/>
      <c r="AFW103"/>
      <c r="AFX103"/>
      <c r="AFY103"/>
      <c r="AFZ103"/>
      <c r="AGA103"/>
      <c r="AGB103"/>
      <c r="AGC103"/>
      <c r="AGD103"/>
      <c r="AGE103"/>
      <c r="AGF103"/>
      <c r="AGG103"/>
      <c r="AGH103"/>
      <c r="AGI103"/>
      <c r="AGJ103"/>
      <c r="AGK103"/>
      <c r="AGL103"/>
      <c r="AGM103"/>
      <c r="AGN103"/>
      <c r="AGO103"/>
      <c r="AGP103"/>
      <c r="AGQ103"/>
      <c r="AGR103"/>
      <c r="AGS103"/>
      <c r="AGT103"/>
      <c r="AGU103"/>
      <c r="AGV103"/>
      <c r="AGW103"/>
      <c r="AGX103"/>
      <c r="AGY103"/>
      <c r="AGZ103"/>
      <c r="AHA103"/>
      <c r="AHB103"/>
      <c r="AHC103"/>
      <c r="AHD103"/>
      <c r="AHE103"/>
      <c r="AHF103"/>
      <c r="AHG103"/>
      <c r="AHH103"/>
      <c r="AHI103"/>
      <c r="AHJ103"/>
      <c r="AHK103"/>
      <c r="AHL103"/>
      <c r="AHM103"/>
      <c r="AHN103"/>
      <c r="AHO103"/>
      <c r="AHP103"/>
      <c r="AHQ103"/>
      <c r="AHR103"/>
      <c r="AHS103"/>
      <c r="AHT103"/>
      <c r="AHU103"/>
      <c r="AHV103"/>
      <c r="AHW103"/>
      <c r="AHX103"/>
      <c r="AHY103"/>
      <c r="AHZ103"/>
      <c r="AIA103"/>
      <c r="AIB103"/>
      <c r="AIC103"/>
      <c r="AID103"/>
      <c r="AIE103"/>
      <c r="AIF103"/>
      <c r="AIG103"/>
      <c r="AIH103"/>
      <c r="AII103"/>
      <c r="AIJ103"/>
      <c r="AIK103"/>
      <c r="AIL103"/>
      <c r="AIM103"/>
      <c r="AIN103"/>
      <c r="AIO103"/>
      <c r="AIP103"/>
      <c r="AIQ103"/>
      <c r="AIR103"/>
      <c r="AIS103"/>
      <c r="AIT103"/>
      <c r="AIU103"/>
      <c r="AIV103"/>
      <c r="AIW103"/>
      <c r="AIX103"/>
      <c r="AIY103"/>
      <c r="AIZ103"/>
      <c r="AJA103"/>
      <c r="AJB103"/>
      <c r="AJC103"/>
      <c r="AJD103"/>
      <c r="AJE103"/>
      <c r="AJF103"/>
      <c r="AJG103"/>
      <c r="AJH103"/>
      <c r="AJI103"/>
      <c r="AJJ103"/>
      <c r="AJK103"/>
      <c r="AJL103"/>
      <c r="AJM103"/>
      <c r="AJN103"/>
      <c r="AJO103"/>
      <c r="AJP103"/>
      <c r="AJQ103"/>
      <c r="AJR103"/>
      <c r="AJS103"/>
      <c r="AJT103"/>
      <c r="AJU103"/>
      <c r="AJV103"/>
      <c r="AJW103"/>
      <c r="AJX103"/>
      <c r="AJY103"/>
      <c r="AJZ103"/>
      <c r="AKA103"/>
      <c r="AKB103"/>
      <c r="AKC103"/>
      <c r="AKD103"/>
      <c r="AKE103"/>
      <c r="AKF103"/>
      <c r="AKG103"/>
      <c r="AKH103"/>
      <c r="AKI103"/>
      <c r="AKJ103"/>
      <c r="AKK103"/>
      <c r="AKL103"/>
      <c r="AKM103"/>
      <c r="AKN103"/>
      <c r="AKO103"/>
      <c r="AKP103"/>
      <c r="AKQ103"/>
      <c r="AKR103"/>
      <c r="AKS103"/>
      <c r="AKT103"/>
      <c r="AKU103"/>
      <c r="AKV103"/>
      <c r="AKW103"/>
      <c r="AKX103"/>
      <c r="AKY103"/>
      <c r="AKZ103"/>
      <c r="ALA103"/>
      <c r="ALB103"/>
      <c r="ALC103"/>
      <c r="ALD103"/>
      <c r="ALE103"/>
      <c r="ALF103"/>
      <c r="ALG103"/>
      <c r="ALH103"/>
      <c r="ALI103"/>
      <c r="ALJ103"/>
      <c r="ALK103"/>
      <c r="ALL103"/>
      <c r="ALM103"/>
      <c r="ALN103"/>
      <c r="ALO103"/>
      <c r="ALP103"/>
      <c r="ALQ103"/>
      <c r="ALR103"/>
      <c r="ALS103"/>
      <c r="ALT103"/>
      <c r="ALU103"/>
      <c r="ALV103"/>
      <c r="ALW103"/>
      <c r="ALX103"/>
      <c r="ALY103"/>
      <c r="ALZ103"/>
      <c r="AMA103"/>
      <c r="AMB103"/>
      <c r="AMC103"/>
      <c r="AMD103"/>
      <c r="AME103"/>
      <c r="AMF103"/>
      <c r="AMG103"/>
      <c r="AMH103"/>
      <c r="AMI103"/>
      <c r="AMJ103"/>
      <c r="AMK103"/>
    </row>
    <row r="104" spans="1:1025" ht="94.5" customHeight="1" x14ac:dyDescent="0.25">
      <c r="A104" s="125">
        <f t="shared" si="143"/>
        <v>92</v>
      </c>
      <c r="B104" s="98" t="e">
        <f t="shared" si="170"/>
        <v>#REF!</v>
      </c>
      <c r="C104" s="119" t="s">
        <v>12</v>
      </c>
      <c r="D104" s="132" t="s">
        <v>22</v>
      </c>
      <c r="E104" s="117" t="s">
        <v>96</v>
      </c>
      <c r="F104" s="117" t="s">
        <v>85</v>
      </c>
      <c r="G104" s="132" t="s">
        <v>176</v>
      </c>
      <c r="H104" s="120" t="s">
        <v>14</v>
      </c>
      <c r="I104" s="114" t="s">
        <v>97</v>
      </c>
      <c r="J104" s="115" t="str">
        <f t="shared" si="78"/>
        <v>Elaborar los 4 informes de austeridad del gasto1</v>
      </c>
      <c r="K104" s="115" t="str">
        <f t="shared" si="79"/>
        <v>Elaborar los 4 informes de austeridad del gasto0</v>
      </c>
      <c r="L104" s="115" t="str">
        <f t="shared" si="80"/>
        <v>Elaborar los 4 informes de austeridad del gasto0</v>
      </c>
      <c r="M104" s="115" t="str">
        <f t="shared" si="81"/>
        <v>Elaborar los 4 informes de austeridad del gasto0</v>
      </c>
      <c r="N104" s="115" t="str">
        <f t="shared" si="82"/>
        <v>Elaborar los 4 informes de austeridad del gasto0</v>
      </c>
      <c r="O104" s="115" t="str">
        <f t="shared" si="83"/>
        <v>Elaborar los 4 informes de austeridad del gasto0</v>
      </c>
      <c r="P104" s="115" t="str">
        <f t="shared" si="84"/>
        <v>Elaborar los 4 informes de austeridad del gasto0</v>
      </c>
      <c r="Q104" s="115" t="str">
        <f t="shared" si="85"/>
        <v>Elaborar los 4 informes de austeridad del gasto0</v>
      </c>
      <c r="R104" s="115" t="str">
        <f t="shared" si="86"/>
        <v>Elaborar los 4 informes de austeridad del gasto0</v>
      </c>
      <c r="S104" s="115" t="str">
        <f t="shared" si="87"/>
        <v>Elaborar los 4 informes de austeridad del gasto0</v>
      </c>
      <c r="T104" s="115" t="str">
        <f t="shared" si="88"/>
        <v>Elaborar los 4 informes de austeridad del gasto0</v>
      </c>
      <c r="U104" s="127" t="str">
        <f t="shared" si="89"/>
        <v>Elaborar los 4 informes de austeridad del gasto0</v>
      </c>
      <c r="V104" s="128">
        <v>1</v>
      </c>
      <c r="W104" s="128">
        <v>1</v>
      </c>
      <c r="X104" s="100" t="s">
        <v>267</v>
      </c>
      <c r="Y104" s="137" t="s">
        <v>333</v>
      </c>
      <c r="Z104" s="186">
        <v>43496</v>
      </c>
      <c r="AA104" s="187">
        <v>43496</v>
      </c>
      <c r="AB104" s="138" t="s">
        <v>382</v>
      </c>
      <c r="AC104" s="130">
        <f t="shared" si="90"/>
        <v>1</v>
      </c>
      <c r="AE104" s="43">
        <f t="shared" si="91"/>
        <v>1</v>
      </c>
      <c r="AF104" s="43">
        <f t="shared" si="92"/>
        <v>0</v>
      </c>
      <c r="AG104" s="43">
        <f t="shared" si="93"/>
        <v>0</v>
      </c>
      <c r="AH104" s="43">
        <f t="shared" si="94"/>
        <v>0</v>
      </c>
      <c r="AI104" s="43">
        <f t="shared" si="95"/>
        <v>0</v>
      </c>
      <c r="AJ104" s="43">
        <f t="shared" si="96"/>
        <v>0</v>
      </c>
      <c r="AK104" s="43">
        <f t="shared" si="97"/>
        <v>0</v>
      </c>
      <c r="AL104" s="43">
        <f t="shared" si="98"/>
        <v>0</v>
      </c>
      <c r="AM104" s="43">
        <f t="shared" si="99"/>
        <v>0</v>
      </c>
      <c r="AN104" s="43">
        <f t="shared" si="100"/>
        <v>0</v>
      </c>
      <c r="AO104" s="43">
        <f t="shared" si="101"/>
        <v>0</v>
      </c>
      <c r="AP104" s="43">
        <f t="shared" si="102"/>
        <v>0</v>
      </c>
      <c r="AR104" s="43">
        <f t="shared" si="103"/>
        <v>1</v>
      </c>
      <c r="AS104" s="43">
        <f t="shared" si="104"/>
        <v>0</v>
      </c>
      <c r="AT104" s="43">
        <f t="shared" si="105"/>
        <v>0</v>
      </c>
      <c r="AU104" s="43">
        <f t="shared" si="106"/>
        <v>0</v>
      </c>
      <c r="AV104" s="43">
        <f t="shared" si="107"/>
        <v>0</v>
      </c>
      <c r="AW104" s="43">
        <f t="shared" si="108"/>
        <v>0</v>
      </c>
      <c r="AX104" s="43">
        <f t="shared" si="109"/>
        <v>0</v>
      </c>
      <c r="AY104" s="43">
        <f t="shared" si="110"/>
        <v>0</v>
      </c>
      <c r="AZ104" s="43">
        <f t="shared" si="111"/>
        <v>0</v>
      </c>
      <c r="BA104" s="43">
        <f t="shared" si="112"/>
        <v>0</v>
      </c>
      <c r="BB104" s="43">
        <f t="shared" si="113"/>
        <v>0</v>
      </c>
      <c r="BC104" s="43">
        <f t="shared" si="114"/>
        <v>0</v>
      </c>
      <c r="BD104" s="3">
        <f t="shared" si="115"/>
        <v>1</v>
      </c>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c r="JF104"/>
      <c r="JG104"/>
      <c r="JH104"/>
      <c r="JI104"/>
      <c r="JJ104"/>
      <c r="JK104"/>
      <c r="JL104"/>
      <c r="JM104"/>
      <c r="JN104"/>
      <c r="JO104"/>
      <c r="JP104"/>
      <c r="JQ104"/>
      <c r="JR104"/>
      <c r="JS104"/>
      <c r="JT104"/>
      <c r="JU104"/>
      <c r="JV104"/>
      <c r="JW104"/>
      <c r="JX104"/>
      <c r="JY104"/>
      <c r="JZ104"/>
      <c r="KA104"/>
      <c r="KB104"/>
      <c r="KC104"/>
      <c r="KD104"/>
      <c r="KE104"/>
      <c r="KF104"/>
      <c r="KG104"/>
      <c r="KH104"/>
      <c r="KI104"/>
      <c r="KJ104"/>
      <c r="KK104"/>
      <c r="KL104"/>
      <c r="KM104"/>
      <c r="KN104"/>
      <c r="KO104"/>
      <c r="KP104"/>
      <c r="KQ104"/>
      <c r="KR104"/>
      <c r="KS104"/>
      <c r="KT104"/>
      <c r="KU104"/>
      <c r="KV104"/>
      <c r="KW104"/>
      <c r="KX104"/>
      <c r="KY104"/>
      <c r="KZ104"/>
      <c r="LA104"/>
      <c r="LB104"/>
      <c r="LC104"/>
      <c r="LD104"/>
      <c r="LE104"/>
      <c r="LF104"/>
      <c r="LG104"/>
      <c r="LH104"/>
      <c r="LI104"/>
      <c r="LJ104"/>
      <c r="LK104"/>
      <c r="LL104"/>
      <c r="LM104"/>
      <c r="LN104"/>
      <c r="LO104"/>
      <c r="LP104"/>
      <c r="LQ104"/>
      <c r="LR104"/>
      <c r="LS104"/>
      <c r="LT104"/>
      <c r="LU104"/>
      <c r="LV104"/>
      <c r="LW104"/>
      <c r="LX104"/>
      <c r="LY104"/>
      <c r="LZ104"/>
      <c r="MA104"/>
      <c r="MB104"/>
      <c r="MC104"/>
      <c r="MD104"/>
      <c r="ME104"/>
      <c r="MF104"/>
      <c r="MG104"/>
      <c r="MH104"/>
      <c r="MI104"/>
      <c r="MJ104"/>
      <c r="MK104"/>
      <c r="ML104"/>
      <c r="MM104"/>
      <c r="MN104"/>
      <c r="MO104"/>
      <c r="MP104"/>
      <c r="MQ104"/>
      <c r="MR104"/>
      <c r="MS104"/>
      <c r="MT104"/>
      <c r="MU104"/>
      <c r="MV104"/>
      <c r="MW104"/>
      <c r="MX104"/>
      <c r="MY104"/>
      <c r="MZ104"/>
      <c r="NA104"/>
      <c r="NB104"/>
      <c r="NC104"/>
      <c r="ND104"/>
      <c r="NE104"/>
      <c r="NF104"/>
      <c r="NG104"/>
      <c r="NH104"/>
      <c r="NI104"/>
      <c r="NJ104"/>
      <c r="NK104"/>
      <c r="NL104"/>
      <c r="NM104"/>
      <c r="NN104"/>
      <c r="NO104"/>
      <c r="NP104"/>
      <c r="NQ104"/>
      <c r="NR104"/>
      <c r="NS104"/>
      <c r="NT104"/>
      <c r="NU104"/>
      <c r="NV104"/>
      <c r="NW104"/>
      <c r="NX104"/>
      <c r="NY104"/>
      <c r="NZ104"/>
      <c r="OA104"/>
      <c r="OB104"/>
      <c r="OC104"/>
      <c r="OD104"/>
      <c r="OE104"/>
      <c r="OF104"/>
      <c r="OG104"/>
      <c r="OH104"/>
      <c r="OI104"/>
      <c r="OJ104"/>
      <c r="OK104"/>
      <c r="OL104"/>
      <c r="OM104"/>
      <c r="ON104"/>
      <c r="OO104"/>
      <c r="OP104"/>
      <c r="OQ104"/>
      <c r="OR104"/>
      <c r="OS104"/>
      <c r="OT104"/>
      <c r="OU104"/>
      <c r="OV104"/>
      <c r="OW104"/>
      <c r="OX104"/>
      <c r="OY104"/>
      <c r="OZ104"/>
      <c r="PA104"/>
      <c r="PB104"/>
      <c r="PC104"/>
      <c r="PD104"/>
      <c r="PE104"/>
      <c r="PF104"/>
      <c r="PG104"/>
      <c r="PH104"/>
      <c r="PI104"/>
      <c r="PJ104"/>
      <c r="PK104"/>
      <c r="PL104"/>
      <c r="PM104"/>
      <c r="PN104"/>
      <c r="PO104"/>
      <c r="PP104"/>
      <c r="PQ104"/>
      <c r="PR104"/>
      <c r="PS104"/>
      <c r="PT104"/>
      <c r="PU104"/>
      <c r="PV104"/>
      <c r="PW104"/>
      <c r="PX104"/>
      <c r="PY104"/>
      <c r="PZ104"/>
      <c r="QA104"/>
      <c r="QB104"/>
      <c r="QC104"/>
      <c r="QD104"/>
      <c r="QE104"/>
      <c r="QF104"/>
      <c r="QG104"/>
      <c r="QH104"/>
      <c r="QI104"/>
      <c r="QJ104"/>
      <c r="QK104"/>
      <c r="QL104"/>
      <c r="QM104"/>
      <c r="QN104"/>
      <c r="QO104"/>
      <c r="QP104"/>
      <c r="QQ104"/>
      <c r="QR104"/>
      <c r="QS104"/>
      <c r="QT104"/>
      <c r="QU104"/>
      <c r="QV104"/>
      <c r="QW104"/>
      <c r="QX104"/>
      <c r="QY104"/>
      <c r="QZ104"/>
      <c r="RA104"/>
      <c r="RB104"/>
      <c r="RC104"/>
      <c r="RD104"/>
      <c r="RE104"/>
      <c r="RF104"/>
      <c r="RG104"/>
      <c r="RH104"/>
      <c r="RI104"/>
      <c r="RJ104"/>
      <c r="RK104"/>
      <c r="RL104"/>
      <c r="RM104"/>
      <c r="RN104"/>
      <c r="RO104"/>
      <c r="RP104"/>
      <c r="RQ104"/>
      <c r="RR104"/>
      <c r="RS104"/>
      <c r="RT104"/>
      <c r="RU104"/>
      <c r="RV104"/>
      <c r="RW104"/>
      <c r="RX104"/>
      <c r="RY104"/>
      <c r="RZ104"/>
      <c r="SA104"/>
      <c r="SB104"/>
      <c r="SC104"/>
      <c r="SD104"/>
      <c r="SE104"/>
      <c r="SF104"/>
      <c r="SG104"/>
      <c r="SH104"/>
      <c r="SI104"/>
      <c r="SJ104"/>
      <c r="SK104"/>
      <c r="SL104"/>
      <c r="SM104"/>
      <c r="SN104"/>
      <c r="SO104"/>
      <c r="SP104"/>
      <c r="SQ104"/>
      <c r="SR104"/>
      <c r="SS104"/>
      <c r="ST104"/>
      <c r="SU104"/>
      <c r="SV104"/>
      <c r="SW104"/>
      <c r="SX104"/>
      <c r="SY104"/>
      <c r="SZ104"/>
      <c r="TA104"/>
      <c r="TB104"/>
      <c r="TC104"/>
      <c r="TD104"/>
      <c r="TE104"/>
      <c r="TF104"/>
      <c r="TG104"/>
      <c r="TH104"/>
      <c r="TI104"/>
      <c r="TJ104"/>
      <c r="TK104"/>
      <c r="TL104"/>
      <c r="TM104"/>
      <c r="TN104"/>
      <c r="TO104"/>
      <c r="TP104"/>
      <c r="TQ104"/>
      <c r="TR104"/>
      <c r="TS104"/>
      <c r="TT104"/>
      <c r="TU104"/>
      <c r="TV104"/>
      <c r="TW104"/>
      <c r="TX104"/>
      <c r="TY104"/>
      <c r="TZ104"/>
      <c r="UA104"/>
      <c r="UB104"/>
      <c r="UC104"/>
      <c r="UD104"/>
      <c r="UE104"/>
      <c r="UF104"/>
      <c r="UG104"/>
      <c r="UH104"/>
      <c r="UI104"/>
      <c r="UJ104"/>
      <c r="UK104"/>
      <c r="UL104"/>
      <c r="UM104"/>
      <c r="UN104"/>
      <c r="UO104"/>
      <c r="UP104"/>
      <c r="UQ104"/>
      <c r="UR104"/>
      <c r="US104"/>
      <c r="UT104"/>
      <c r="UU104"/>
      <c r="UV104"/>
      <c r="UW104"/>
      <c r="UX104"/>
      <c r="UY104"/>
      <c r="UZ104"/>
      <c r="VA104"/>
      <c r="VB104"/>
      <c r="VC104"/>
      <c r="VD104"/>
      <c r="VE104"/>
      <c r="VF104"/>
      <c r="VG104"/>
      <c r="VH104"/>
      <c r="VI104"/>
      <c r="VJ104"/>
      <c r="VK104"/>
      <c r="VL104"/>
      <c r="VM104"/>
      <c r="VN104"/>
      <c r="VO104"/>
      <c r="VP104"/>
      <c r="VQ104"/>
      <c r="VR104"/>
      <c r="VS104"/>
      <c r="VT104"/>
      <c r="VU104"/>
      <c r="VV104"/>
      <c r="VW104"/>
      <c r="VX104"/>
      <c r="VY104"/>
      <c r="VZ104"/>
      <c r="WA104"/>
      <c r="WB104"/>
      <c r="WC104"/>
      <c r="WD104"/>
      <c r="WE104"/>
      <c r="WF104"/>
      <c r="WG104"/>
      <c r="WH104"/>
      <c r="WI104"/>
      <c r="WJ104"/>
      <c r="WK104"/>
      <c r="WL104"/>
      <c r="WM104"/>
      <c r="WN104"/>
      <c r="WO104"/>
      <c r="WP104"/>
      <c r="WQ104"/>
      <c r="WR104"/>
      <c r="WS104"/>
      <c r="WT104"/>
      <c r="WU104"/>
      <c r="WV104"/>
      <c r="WW104"/>
      <c r="WX104"/>
      <c r="WY104"/>
      <c r="WZ104"/>
      <c r="XA104"/>
      <c r="XB104"/>
      <c r="XC104"/>
      <c r="XD104"/>
      <c r="XE104"/>
      <c r="XF104"/>
      <c r="XG104"/>
      <c r="XH104"/>
      <c r="XI104"/>
      <c r="XJ104"/>
      <c r="XK104"/>
      <c r="XL104"/>
      <c r="XM104"/>
      <c r="XN104"/>
      <c r="XO104"/>
      <c r="XP104"/>
      <c r="XQ104"/>
      <c r="XR104"/>
      <c r="XS104"/>
      <c r="XT104"/>
      <c r="XU104"/>
      <c r="XV104"/>
      <c r="XW104"/>
      <c r="XX104"/>
      <c r="XY104"/>
      <c r="XZ104"/>
      <c r="YA104"/>
      <c r="YB104"/>
      <c r="YC104"/>
      <c r="YD104"/>
      <c r="YE104"/>
      <c r="YF104"/>
      <c r="YG104"/>
      <c r="YH104"/>
      <c r="YI104"/>
      <c r="YJ104"/>
      <c r="YK104"/>
      <c r="YL104"/>
      <c r="YM104"/>
      <c r="YN104"/>
      <c r="YO104"/>
      <c r="YP104"/>
      <c r="YQ104"/>
      <c r="YR104"/>
      <c r="YS104"/>
      <c r="YT104"/>
      <c r="YU104"/>
      <c r="YV104"/>
      <c r="YW104"/>
      <c r="YX104"/>
      <c r="YY104"/>
      <c r="YZ104"/>
      <c r="ZA104"/>
      <c r="ZB104"/>
      <c r="ZC104"/>
      <c r="ZD104"/>
      <c r="ZE104"/>
      <c r="ZF104"/>
      <c r="ZG104"/>
      <c r="ZH104"/>
      <c r="ZI104"/>
      <c r="ZJ104"/>
      <c r="ZK104"/>
      <c r="ZL104"/>
      <c r="ZM104"/>
      <c r="ZN104"/>
      <c r="ZO104"/>
      <c r="ZP104"/>
      <c r="ZQ104"/>
      <c r="ZR104"/>
      <c r="ZS104"/>
      <c r="ZT104"/>
      <c r="ZU104"/>
      <c r="ZV104"/>
      <c r="ZW104"/>
      <c r="ZX104"/>
      <c r="ZY104"/>
      <c r="ZZ104"/>
      <c r="AAA104"/>
      <c r="AAB104"/>
      <c r="AAC104"/>
      <c r="AAD104"/>
      <c r="AAE104"/>
      <c r="AAF104"/>
      <c r="AAG104"/>
      <c r="AAH104"/>
      <c r="AAI104"/>
      <c r="AAJ104"/>
      <c r="AAK104"/>
      <c r="AAL104"/>
      <c r="AAM104"/>
      <c r="AAN104"/>
      <c r="AAO104"/>
      <c r="AAP104"/>
      <c r="AAQ104"/>
      <c r="AAR104"/>
      <c r="AAS104"/>
      <c r="AAT104"/>
      <c r="AAU104"/>
      <c r="AAV104"/>
      <c r="AAW104"/>
      <c r="AAX104"/>
      <c r="AAY104"/>
      <c r="AAZ104"/>
      <c r="ABA104"/>
      <c r="ABB104"/>
      <c r="ABC104"/>
      <c r="ABD104"/>
      <c r="ABE104"/>
      <c r="ABF104"/>
      <c r="ABG104"/>
      <c r="ABH104"/>
      <c r="ABI104"/>
      <c r="ABJ104"/>
      <c r="ABK104"/>
      <c r="ABL104"/>
      <c r="ABM104"/>
      <c r="ABN104"/>
      <c r="ABO104"/>
      <c r="ABP104"/>
      <c r="ABQ104"/>
      <c r="ABR104"/>
      <c r="ABS104"/>
      <c r="ABT104"/>
      <c r="ABU104"/>
      <c r="ABV104"/>
      <c r="ABW104"/>
      <c r="ABX104"/>
      <c r="ABY104"/>
      <c r="ABZ104"/>
      <c r="ACA104"/>
      <c r="ACB104"/>
      <c r="ACC104"/>
      <c r="ACD104"/>
      <c r="ACE104"/>
      <c r="ACF104"/>
      <c r="ACG104"/>
      <c r="ACH104"/>
      <c r="ACI104"/>
      <c r="ACJ104"/>
      <c r="ACK104"/>
      <c r="ACL104"/>
      <c r="ACM104"/>
      <c r="ACN104"/>
      <c r="ACO104"/>
      <c r="ACP104"/>
      <c r="ACQ104"/>
      <c r="ACR104"/>
      <c r="ACS104"/>
      <c r="ACT104"/>
      <c r="ACU104"/>
      <c r="ACV104"/>
      <c r="ACW104"/>
      <c r="ACX104"/>
      <c r="ACY104"/>
      <c r="ACZ104"/>
      <c r="ADA104"/>
      <c r="ADB104"/>
      <c r="ADC104"/>
      <c r="ADD104"/>
      <c r="ADE104"/>
      <c r="ADF104"/>
      <c r="ADG104"/>
      <c r="ADH104"/>
      <c r="ADI104"/>
      <c r="ADJ104"/>
      <c r="ADK104"/>
      <c r="ADL104"/>
      <c r="ADM104"/>
      <c r="ADN104"/>
      <c r="ADO104"/>
      <c r="ADP104"/>
      <c r="ADQ104"/>
      <c r="ADR104"/>
      <c r="ADS104"/>
      <c r="ADT104"/>
      <c r="ADU104"/>
      <c r="ADV104"/>
      <c r="ADW104"/>
      <c r="ADX104"/>
      <c r="ADY104"/>
      <c r="ADZ104"/>
      <c r="AEA104"/>
      <c r="AEB104"/>
      <c r="AEC104"/>
      <c r="AED104"/>
      <c r="AEE104"/>
      <c r="AEF104"/>
      <c r="AEG104"/>
      <c r="AEH104"/>
      <c r="AEI104"/>
      <c r="AEJ104"/>
      <c r="AEK104"/>
      <c r="AEL104"/>
      <c r="AEM104"/>
      <c r="AEN104"/>
      <c r="AEO104"/>
      <c r="AEP104"/>
      <c r="AEQ104"/>
      <c r="AER104"/>
      <c r="AES104"/>
      <c r="AET104"/>
      <c r="AEU104"/>
      <c r="AEV104"/>
      <c r="AEW104"/>
      <c r="AEX104"/>
      <c r="AEY104"/>
      <c r="AEZ104"/>
      <c r="AFA104"/>
      <c r="AFB104"/>
      <c r="AFC104"/>
      <c r="AFD104"/>
      <c r="AFE104"/>
      <c r="AFF104"/>
      <c r="AFG104"/>
      <c r="AFH104"/>
      <c r="AFI104"/>
      <c r="AFJ104"/>
      <c r="AFK104"/>
      <c r="AFL104"/>
      <c r="AFM104"/>
      <c r="AFN104"/>
      <c r="AFO104"/>
      <c r="AFP104"/>
      <c r="AFQ104"/>
      <c r="AFR104"/>
      <c r="AFS104"/>
      <c r="AFT104"/>
      <c r="AFU104"/>
      <c r="AFV104"/>
      <c r="AFW104"/>
      <c r="AFX104"/>
      <c r="AFY104"/>
      <c r="AFZ104"/>
      <c r="AGA104"/>
      <c r="AGB104"/>
      <c r="AGC104"/>
      <c r="AGD104"/>
      <c r="AGE104"/>
      <c r="AGF104"/>
      <c r="AGG104"/>
      <c r="AGH104"/>
      <c r="AGI104"/>
      <c r="AGJ104"/>
      <c r="AGK104"/>
      <c r="AGL104"/>
      <c r="AGM104"/>
      <c r="AGN104"/>
      <c r="AGO104"/>
      <c r="AGP104"/>
      <c r="AGQ104"/>
      <c r="AGR104"/>
      <c r="AGS104"/>
      <c r="AGT104"/>
      <c r="AGU104"/>
      <c r="AGV104"/>
      <c r="AGW104"/>
      <c r="AGX104"/>
      <c r="AGY104"/>
      <c r="AGZ104"/>
      <c r="AHA104"/>
      <c r="AHB104"/>
      <c r="AHC104"/>
      <c r="AHD104"/>
      <c r="AHE104"/>
      <c r="AHF104"/>
      <c r="AHG104"/>
      <c r="AHH104"/>
      <c r="AHI104"/>
      <c r="AHJ104"/>
      <c r="AHK104"/>
      <c r="AHL104"/>
      <c r="AHM104"/>
      <c r="AHN104"/>
      <c r="AHO104"/>
      <c r="AHP104"/>
      <c r="AHQ104"/>
      <c r="AHR104"/>
      <c r="AHS104"/>
      <c r="AHT104"/>
      <c r="AHU104"/>
      <c r="AHV104"/>
      <c r="AHW104"/>
      <c r="AHX104"/>
      <c r="AHY104"/>
      <c r="AHZ104"/>
      <c r="AIA104"/>
      <c r="AIB104"/>
      <c r="AIC104"/>
      <c r="AID104"/>
      <c r="AIE104"/>
      <c r="AIF104"/>
      <c r="AIG104"/>
      <c r="AIH104"/>
      <c r="AII104"/>
      <c r="AIJ104"/>
      <c r="AIK104"/>
      <c r="AIL104"/>
      <c r="AIM104"/>
      <c r="AIN104"/>
      <c r="AIO104"/>
      <c r="AIP104"/>
      <c r="AIQ104"/>
      <c r="AIR104"/>
      <c r="AIS104"/>
      <c r="AIT104"/>
      <c r="AIU104"/>
      <c r="AIV104"/>
      <c r="AIW104"/>
      <c r="AIX104"/>
      <c r="AIY104"/>
      <c r="AIZ104"/>
      <c r="AJA104"/>
      <c r="AJB104"/>
      <c r="AJC104"/>
      <c r="AJD104"/>
      <c r="AJE104"/>
      <c r="AJF104"/>
      <c r="AJG104"/>
      <c r="AJH104"/>
      <c r="AJI104"/>
      <c r="AJJ104"/>
      <c r="AJK104"/>
      <c r="AJL104"/>
      <c r="AJM104"/>
      <c r="AJN104"/>
      <c r="AJO104"/>
      <c r="AJP104"/>
      <c r="AJQ104"/>
      <c r="AJR104"/>
      <c r="AJS104"/>
      <c r="AJT104"/>
      <c r="AJU104"/>
      <c r="AJV104"/>
      <c r="AJW104"/>
      <c r="AJX104"/>
      <c r="AJY104"/>
      <c r="AJZ104"/>
      <c r="AKA104"/>
      <c r="AKB104"/>
      <c r="AKC104"/>
      <c r="AKD104"/>
      <c r="AKE104"/>
      <c r="AKF104"/>
      <c r="AKG104"/>
      <c r="AKH104"/>
      <c r="AKI104"/>
      <c r="AKJ104"/>
      <c r="AKK104"/>
      <c r="AKL104"/>
      <c r="AKM104"/>
      <c r="AKN104"/>
      <c r="AKO104"/>
      <c r="AKP104"/>
      <c r="AKQ104"/>
      <c r="AKR104"/>
      <c r="AKS104"/>
      <c r="AKT104"/>
      <c r="AKU104"/>
      <c r="AKV104"/>
      <c r="AKW104"/>
      <c r="AKX104"/>
      <c r="AKY104"/>
      <c r="AKZ104"/>
      <c r="ALA104"/>
      <c r="ALB104"/>
      <c r="ALC104"/>
      <c r="ALD104"/>
      <c r="ALE104"/>
      <c r="ALF104"/>
      <c r="ALG104"/>
      <c r="ALH104"/>
      <c r="ALI104"/>
      <c r="ALJ104"/>
      <c r="ALK104"/>
      <c r="ALL104"/>
      <c r="ALM104"/>
      <c r="ALN104"/>
      <c r="ALO104"/>
      <c r="ALP104"/>
      <c r="ALQ104"/>
      <c r="ALR104"/>
      <c r="ALS104"/>
      <c r="ALT104"/>
      <c r="ALU104"/>
      <c r="ALV104"/>
      <c r="ALW104"/>
      <c r="ALX104"/>
      <c r="ALY104"/>
      <c r="ALZ104"/>
      <c r="AMA104"/>
      <c r="AMB104"/>
      <c r="AMC104"/>
      <c r="AMD104"/>
      <c r="AME104"/>
      <c r="AMF104"/>
      <c r="AMG104"/>
      <c r="AMH104"/>
      <c r="AMI104"/>
      <c r="AMJ104"/>
      <c r="AMK104"/>
    </row>
    <row r="105" spans="1:1025" ht="81" customHeight="1" x14ac:dyDescent="0.25">
      <c r="A105" s="97">
        <f t="shared" si="143"/>
        <v>93</v>
      </c>
      <c r="B105" s="98" t="e">
        <f t="shared" si="170"/>
        <v>#REF!</v>
      </c>
      <c r="C105" s="112" t="s">
        <v>12</v>
      </c>
      <c r="D105" s="117" t="s">
        <v>22</v>
      </c>
      <c r="E105" s="117" t="s">
        <v>96</v>
      </c>
      <c r="F105" s="117" t="s">
        <v>85</v>
      </c>
      <c r="G105" s="117" t="s">
        <v>177</v>
      </c>
      <c r="H105" s="114" t="s">
        <v>14</v>
      </c>
      <c r="I105" s="114" t="s">
        <v>97</v>
      </c>
      <c r="J105" s="115" t="str">
        <f t="shared" ref="J105:J132" si="171">+$D105&amp;AE105</f>
        <v>Elaborar los 4 informes de austeridad del gasto0</v>
      </c>
      <c r="K105" s="115" t="str">
        <f t="shared" ref="K105:K132" si="172">+$D105&amp;AF105</f>
        <v>Elaborar los 4 informes de austeridad del gasto0</v>
      </c>
      <c r="L105" s="115" t="str">
        <f t="shared" ref="L105:L132" si="173">+$D105&amp;AG105</f>
        <v>Elaborar los 4 informes de austeridad del gasto0</v>
      </c>
      <c r="M105" s="115" t="str">
        <f t="shared" ref="M105:M132" si="174">+$D105&amp;AH105</f>
        <v>Elaborar los 4 informes de austeridad del gasto1</v>
      </c>
      <c r="N105" s="115" t="str">
        <f t="shared" ref="N105:N132" si="175">+$D105&amp;AI105</f>
        <v>Elaborar los 4 informes de austeridad del gasto0</v>
      </c>
      <c r="O105" s="115" t="str">
        <f t="shared" ref="O105:O132" si="176">+$D105&amp;AJ105</f>
        <v>Elaborar los 4 informes de austeridad del gasto0</v>
      </c>
      <c r="P105" s="115" t="str">
        <f t="shared" ref="P105:P132" si="177">+$D105&amp;AK105</f>
        <v>Elaborar los 4 informes de austeridad del gasto0</v>
      </c>
      <c r="Q105" s="115" t="str">
        <f t="shared" ref="Q105:Q132" si="178">+$D105&amp;AL105</f>
        <v>Elaborar los 4 informes de austeridad del gasto0</v>
      </c>
      <c r="R105" s="115" t="str">
        <f t="shared" ref="R105:R132" si="179">+$D105&amp;AM105</f>
        <v>Elaborar los 4 informes de austeridad del gasto0</v>
      </c>
      <c r="S105" s="115" t="str">
        <f t="shared" ref="S105:S132" si="180">+$D105&amp;AN105</f>
        <v>Elaborar los 4 informes de austeridad del gasto0</v>
      </c>
      <c r="T105" s="115" t="str">
        <f t="shared" ref="T105:T132" si="181">+$D105&amp;AO105</f>
        <v>Elaborar los 4 informes de austeridad del gasto0</v>
      </c>
      <c r="U105" s="115" t="str">
        <f t="shared" ref="U105:U132" si="182">+$D105&amp;AP105</f>
        <v>Elaborar los 4 informes de austeridad del gasto0</v>
      </c>
      <c r="V105" s="116">
        <v>1</v>
      </c>
      <c r="W105" s="116">
        <v>1</v>
      </c>
      <c r="X105" s="100" t="s">
        <v>267</v>
      </c>
      <c r="Y105" s="122" t="s">
        <v>394</v>
      </c>
      <c r="Z105" s="184">
        <v>43585</v>
      </c>
      <c r="AA105" s="185">
        <v>43585</v>
      </c>
      <c r="AB105" s="30" t="s">
        <v>400</v>
      </c>
      <c r="AC105" s="101">
        <f t="shared" ref="AC105:AC132" si="183">+IF(OR(AA105="",W105=""),"",IFERROR(W105/V105,""))</f>
        <v>1</v>
      </c>
      <c r="AE105" s="43">
        <f t="shared" ref="AE105:AE132" si="184">+IF(OR(V105="",V105=0,Z105=""),"",IF(ABS(Z105)&lt;ABS($AE$12),1,0))</f>
        <v>0</v>
      </c>
      <c r="AF105" s="43">
        <f t="shared" ref="AF105:AF132" si="185">+IF(OR(V105="",V105=0,Z105=""),"",IF(AND(ABS(Z105)&lt;ABS($AF$12),ABS(Z105)&gt;=ABS($AE$12)),1,0))</f>
        <v>0</v>
      </c>
      <c r="AG105" s="43">
        <f t="shared" ref="AG105:AG132" si="186">+IF(OR(V105="",V105=0,Z105=""),"",IF(AND(ABS(Z105)&lt;ABS($AG$12),ABS(Z105)&gt;=ABS($AF$12)),1,0))</f>
        <v>0</v>
      </c>
      <c r="AH105" s="43">
        <f t="shared" ref="AH105:AH132" si="187">+IF(OR(V105="",V105=0,Z105=""),"",IF(AND(ABS(Z105)&lt;ABS($AH$12),ABS(Z105)&gt;=ABS($AG$12)),1,0))</f>
        <v>1</v>
      </c>
      <c r="AI105" s="43">
        <f t="shared" ref="AI105:AI132" si="188">+IF(OR(V105="",V105=0,Z105=""),"",IF(AND(ABS(Z105)&lt;ABS($AI$12),ABS(Z105)&gt;=ABS($AH$12)),1,0))</f>
        <v>0</v>
      </c>
      <c r="AJ105" s="43">
        <f t="shared" ref="AJ105:AJ132" si="189">+IF(OR(V105="",V105=0,Z105=""),"",IF(AND(ABS(Z105)&lt;ABS($AJ$12),ABS(Z105)&gt;=ABS($AI$12)),1,0))</f>
        <v>0</v>
      </c>
      <c r="AK105" s="43">
        <f t="shared" ref="AK105:AK132" si="190">+IF(OR(V105="",V105=0,Z105=""),"",IF(AND(ABS(Z105)&lt;ABS($AK$12),ABS(Z105)&gt;=ABS($AJ$12)),1,0))</f>
        <v>0</v>
      </c>
      <c r="AL105" s="43">
        <f t="shared" ref="AL105:AL132" si="191">+IF(OR(V105="",V105=0,Z105=""),"",IF(AND(ABS(Z105)&lt;ABS($AL$12),ABS(Z105)&gt;=ABS($AK$12)),1,0))</f>
        <v>0</v>
      </c>
      <c r="AM105" s="43">
        <f t="shared" ref="AM105:AM132" si="192">+IF(OR(V105="",V105=0,Z105=""),"",IF(AND(ABS(Z105)&lt;ABS($AM$12),ABS(Z105)&gt;=ABS($AL$12)),1,0))</f>
        <v>0</v>
      </c>
      <c r="AN105" s="43">
        <f t="shared" ref="AN105:AN132" si="193">+IF(OR(V105="",V105=0,Z105=""),"",IF(AND(ABS(Z105)&lt;ABS($AN$12),ABS(Z105)&gt;=ABS($AM$12)),1,0))</f>
        <v>0</v>
      </c>
      <c r="AO105" s="43">
        <f t="shared" ref="AO105:AO132" si="194">+IF(OR(V105="",V105=0,Z105=""),"",IF(AND(ABS(Z105)&lt;ABS($AO$12),ABS(Z105)&gt;=ABS($AN$12)),1,0))</f>
        <v>0</v>
      </c>
      <c r="AP105" s="43">
        <f t="shared" ref="AP105:AP132" si="195">+IF(OR(V105="",V105=0,Z105=""),"",IF(AND(ABS(Z105)&lt;ABS($AP$12),ABS(Z105)&gt;=ABS($AO$12)),1,0))</f>
        <v>0</v>
      </c>
      <c r="AR105" s="43">
        <f t="shared" ref="AR105:AR132" si="196">+IF(OR(AA105="",W105=""),"",IF(ABS(AA105)&lt;ABS($AR$12),1*AC105,0))</f>
        <v>0</v>
      </c>
      <c r="AS105" s="43">
        <f t="shared" ref="AS105:AS132" si="197">+IF(OR($AA105="",$W105=""),"",IF(AND(ABS($AA105)&lt;ABS($AS$12),ABS($AA105)&gt;=ABS($AR$12)),1*$AC105,0))</f>
        <v>0</v>
      </c>
      <c r="AT105" s="43">
        <f t="shared" ref="AT105:AT132" si="198">+IF(OR($AA105="",$W105=""),"",IF(AND(ABS($AA105)&lt;ABS($AT$12),ABS($AA105)&gt;=ABS($AS$12)),1*$AC105,0))</f>
        <v>0</v>
      </c>
      <c r="AU105" s="43">
        <f t="shared" ref="AU105:AU132" si="199">+IF(OR($AA105="",$W105=""),"",IF(AND(ABS($AA105)&lt;ABS($AU$12),ABS($AA105)&gt;=ABS($AT$12)),1*$AC105,0))</f>
        <v>1</v>
      </c>
      <c r="AV105" s="43">
        <f t="shared" ref="AV105:AV132" si="200">+IF(OR($AA105="",$W105=""),"",IF(AND(ABS($AA105)&lt;ABS($AV$12),ABS($AA105)&gt;=ABS($AU$12)),1*$AC105,0))</f>
        <v>0</v>
      </c>
      <c r="AW105" s="43">
        <f t="shared" ref="AW105:AW132" si="201">+IF(OR($AA105="",$W105=""),"",IF(AND(ABS($AA105)&lt;ABS($AW$12),ABS($AA105)&gt;=ABS($AV$12)),1*$AC105,0))</f>
        <v>0</v>
      </c>
      <c r="AX105" s="43">
        <f t="shared" ref="AX105:AX132" si="202">+IF(OR($AA105="",$W105=""),"",IF(AND(ABS($AA105)&lt;ABS($AX$12),ABS($AA105)&gt;=ABS($AW$12)),1*$AC105,0))</f>
        <v>0</v>
      </c>
      <c r="AY105" s="43">
        <f t="shared" ref="AY105:AY132" si="203">+IF(OR($AA105="",$W105=""),"",IF(AND(ABS($AA105)&lt;ABS($AY$12),ABS($AA105)&gt;=ABS($AX$12)),1*$AC105,0))</f>
        <v>0</v>
      </c>
      <c r="AZ105" s="43">
        <f t="shared" ref="AZ105:AZ132" si="204">+IF(OR($AA105="",$W105=""),"",IF(AND(ABS($AA105)&lt;ABS($AZ$12),ABS($AA105)&gt;=ABS($AY$12)),1*$AC105,0))</f>
        <v>0</v>
      </c>
      <c r="BA105" s="43">
        <f t="shared" ref="BA105:BA132" si="205">+IF(OR($AA105="",$W105=""),"",IF(AND(ABS($AA105)&lt;ABS($BA$12),ABS($AA105)&gt;=ABS($AZ$12)),1*$AC105,0))</f>
        <v>0</v>
      </c>
      <c r="BB105" s="43">
        <f t="shared" ref="BB105:BB132" si="206">+IF(OR($AA105="",$W105=""),"",IF(AND(ABS($AA105)&lt;ABS($BB$12),ABS($AA105)&gt;=ABS($BA$12)),1*$AC105,0))</f>
        <v>0</v>
      </c>
      <c r="BC105" s="43">
        <f t="shared" ref="BC105:BC132" si="207">+IF(OR($AA105="",$W105=""),"",IF(AND(ABS($AA105)&lt;ABS($BC$12),ABS($AA105)&gt;=ABS($BB$12)),1*$AC105,0))</f>
        <v>0</v>
      </c>
      <c r="BD105" s="3">
        <f t="shared" ref="BD105:BD132" si="208">+SUM(AR105:BC105)</f>
        <v>1</v>
      </c>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c r="JF105"/>
      <c r="JG105"/>
      <c r="JH105"/>
      <c r="JI105"/>
      <c r="JJ105"/>
      <c r="JK105"/>
      <c r="JL105"/>
      <c r="JM105"/>
      <c r="JN105"/>
      <c r="JO105"/>
      <c r="JP105"/>
      <c r="JQ105"/>
      <c r="JR105"/>
      <c r="JS105"/>
      <c r="JT105"/>
      <c r="JU105"/>
      <c r="JV105"/>
      <c r="JW105"/>
      <c r="JX105"/>
      <c r="JY105"/>
      <c r="JZ105"/>
      <c r="KA105"/>
      <c r="KB105"/>
      <c r="KC105"/>
      <c r="KD105"/>
      <c r="KE105"/>
      <c r="KF105"/>
      <c r="KG105"/>
      <c r="KH105"/>
      <c r="KI105"/>
      <c r="KJ105"/>
      <c r="KK105"/>
      <c r="KL105"/>
      <c r="KM105"/>
      <c r="KN105"/>
      <c r="KO105"/>
      <c r="KP105"/>
      <c r="KQ105"/>
      <c r="KR105"/>
      <c r="KS105"/>
      <c r="KT105"/>
      <c r="KU105"/>
      <c r="KV105"/>
      <c r="KW105"/>
      <c r="KX105"/>
      <c r="KY105"/>
      <c r="KZ105"/>
      <c r="LA105"/>
      <c r="LB105"/>
      <c r="LC105"/>
      <c r="LD105"/>
      <c r="LE105"/>
      <c r="LF105"/>
      <c r="LG105"/>
      <c r="LH105"/>
      <c r="LI105"/>
      <c r="LJ105"/>
      <c r="LK105"/>
      <c r="LL105"/>
      <c r="LM105"/>
      <c r="LN105"/>
      <c r="LO105"/>
      <c r="LP105"/>
      <c r="LQ105"/>
      <c r="LR105"/>
      <c r="LS105"/>
      <c r="LT105"/>
      <c r="LU105"/>
      <c r="LV105"/>
      <c r="LW105"/>
      <c r="LX105"/>
      <c r="LY105"/>
      <c r="LZ105"/>
      <c r="MA105"/>
      <c r="MB105"/>
      <c r="MC105"/>
      <c r="MD105"/>
      <c r="ME105"/>
      <c r="MF105"/>
      <c r="MG105"/>
      <c r="MH105"/>
      <c r="MI105"/>
      <c r="MJ105"/>
      <c r="MK105"/>
      <c r="ML105"/>
      <c r="MM105"/>
      <c r="MN105"/>
      <c r="MO105"/>
      <c r="MP105"/>
      <c r="MQ105"/>
      <c r="MR105"/>
      <c r="MS105"/>
      <c r="MT105"/>
      <c r="MU105"/>
      <c r="MV105"/>
      <c r="MW105"/>
      <c r="MX105"/>
      <c r="MY105"/>
      <c r="MZ105"/>
      <c r="NA105"/>
      <c r="NB105"/>
      <c r="NC105"/>
      <c r="ND105"/>
      <c r="NE105"/>
      <c r="NF105"/>
      <c r="NG105"/>
      <c r="NH105"/>
      <c r="NI105"/>
      <c r="NJ105"/>
      <c r="NK105"/>
      <c r="NL105"/>
      <c r="NM105"/>
      <c r="NN105"/>
      <c r="NO105"/>
      <c r="NP105"/>
      <c r="NQ105"/>
      <c r="NR105"/>
      <c r="NS105"/>
      <c r="NT105"/>
      <c r="NU105"/>
      <c r="NV105"/>
      <c r="NW105"/>
      <c r="NX105"/>
      <c r="NY105"/>
      <c r="NZ105"/>
      <c r="OA105"/>
      <c r="OB105"/>
      <c r="OC105"/>
      <c r="OD105"/>
      <c r="OE105"/>
      <c r="OF105"/>
      <c r="OG105"/>
      <c r="OH105"/>
      <c r="OI105"/>
      <c r="OJ105"/>
      <c r="OK105"/>
      <c r="OL105"/>
      <c r="OM105"/>
      <c r="ON105"/>
      <c r="OO105"/>
      <c r="OP105"/>
      <c r="OQ105"/>
      <c r="OR105"/>
      <c r="OS105"/>
      <c r="OT105"/>
      <c r="OU105"/>
      <c r="OV105"/>
      <c r="OW105"/>
      <c r="OX105"/>
      <c r="OY105"/>
      <c r="OZ105"/>
      <c r="PA105"/>
      <c r="PB105"/>
      <c r="PC105"/>
      <c r="PD105"/>
      <c r="PE105"/>
      <c r="PF105"/>
      <c r="PG105"/>
      <c r="PH105"/>
      <c r="PI105"/>
      <c r="PJ105"/>
      <c r="PK105"/>
      <c r="PL105"/>
      <c r="PM105"/>
      <c r="PN105"/>
      <c r="PO105"/>
      <c r="PP105"/>
      <c r="PQ105"/>
      <c r="PR105"/>
      <c r="PS105"/>
      <c r="PT105"/>
      <c r="PU105"/>
      <c r="PV105"/>
      <c r="PW105"/>
      <c r="PX105"/>
      <c r="PY105"/>
      <c r="PZ105"/>
      <c r="QA105"/>
      <c r="QB105"/>
      <c r="QC105"/>
      <c r="QD105"/>
      <c r="QE105"/>
      <c r="QF105"/>
      <c r="QG105"/>
      <c r="QH105"/>
      <c r="QI105"/>
      <c r="QJ105"/>
      <c r="QK105"/>
      <c r="QL105"/>
      <c r="QM105"/>
      <c r="QN105"/>
      <c r="QO105"/>
      <c r="QP105"/>
      <c r="QQ105"/>
      <c r="QR105"/>
      <c r="QS105"/>
      <c r="QT105"/>
      <c r="QU105"/>
      <c r="QV105"/>
      <c r="QW105"/>
      <c r="QX105"/>
      <c r="QY105"/>
      <c r="QZ105"/>
      <c r="RA105"/>
      <c r="RB105"/>
      <c r="RC105"/>
      <c r="RD105"/>
      <c r="RE105"/>
      <c r="RF105"/>
      <c r="RG105"/>
      <c r="RH105"/>
      <c r="RI105"/>
      <c r="RJ105"/>
      <c r="RK105"/>
      <c r="RL105"/>
      <c r="RM105"/>
      <c r="RN105"/>
      <c r="RO105"/>
      <c r="RP105"/>
      <c r="RQ105"/>
      <c r="RR105"/>
      <c r="RS105"/>
      <c r="RT105"/>
      <c r="RU105"/>
      <c r="RV105"/>
      <c r="RW105"/>
      <c r="RX105"/>
      <c r="RY105"/>
      <c r="RZ105"/>
      <c r="SA105"/>
      <c r="SB105"/>
      <c r="SC105"/>
      <c r="SD105"/>
      <c r="SE105"/>
      <c r="SF105"/>
      <c r="SG105"/>
      <c r="SH105"/>
      <c r="SI105"/>
      <c r="SJ105"/>
      <c r="SK105"/>
      <c r="SL105"/>
      <c r="SM105"/>
      <c r="SN105"/>
      <c r="SO105"/>
      <c r="SP105"/>
      <c r="SQ105"/>
      <c r="SR105"/>
      <c r="SS105"/>
      <c r="ST105"/>
      <c r="SU105"/>
      <c r="SV105"/>
      <c r="SW105"/>
      <c r="SX105"/>
      <c r="SY105"/>
      <c r="SZ105"/>
      <c r="TA105"/>
      <c r="TB105"/>
      <c r="TC105"/>
      <c r="TD105"/>
      <c r="TE105"/>
      <c r="TF105"/>
      <c r="TG105"/>
      <c r="TH105"/>
      <c r="TI105"/>
      <c r="TJ105"/>
      <c r="TK105"/>
      <c r="TL105"/>
      <c r="TM105"/>
      <c r="TN105"/>
      <c r="TO105"/>
      <c r="TP105"/>
      <c r="TQ105"/>
      <c r="TR105"/>
      <c r="TS105"/>
      <c r="TT105"/>
      <c r="TU105"/>
      <c r="TV105"/>
      <c r="TW105"/>
      <c r="TX105"/>
      <c r="TY105"/>
      <c r="TZ105"/>
      <c r="UA105"/>
      <c r="UB105"/>
      <c r="UC105"/>
      <c r="UD105"/>
      <c r="UE105"/>
      <c r="UF105"/>
      <c r="UG105"/>
      <c r="UH105"/>
      <c r="UI105"/>
      <c r="UJ105"/>
      <c r="UK105"/>
      <c r="UL105"/>
      <c r="UM105"/>
      <c r="UN105"/>
      <c r="UO105"/>
      <c r="UP105"/>
      <c r="UQ105"/>
      <c r="UR105"/>
      <c r="US105"/>
      <c r="UT105"/>
      <c r="UU105"/>
      <c r="UV105"/>
      <c r="UW105"/>
      <c r="UX105"/>
      <c r="UY105"/>
      <c r="UZ105"/>
      <c r="VA105"/>
      <c r="VB105"/>
      <c r="VC105"/>
      <c r="VD105"/>
      <c r="VE105"/>
      <c r="VF105"/>
      <c r="VG105"/>
      <c r="VH105"/>
      <c r="VI105"/>
      <c r="VJ105"/>
      <c r="VK105"/>
      <c r="VL105"/>
      <c r="VM105"/>
      <c r="VN105"/>
      <c r="VO105"/>
      <c r="VP105"/>
      <c r="VQ105"/>
      <c r="VR105"/>
      <c r="VS105"/>
      <c r="VT105"/>
      <c r="VU105"/>
      <c r="VV105"/>
      <c r="VW105"/>
      <c r="VX105"/>
      <c r="VY105"/>
      <c r="VZ105"/>
      <c r="WA105"/>
      <c r="WB105"/>
      <c r="WC105"/>
      <c r="WD105"/>
      <c r="WE105"/>
      <c r="WF105"/>
      <c r="WG105"/>
      <c r="WH105"/>
      <c r="WI105"/>
      <c r="WJ105"/>
      <c r="WK105"/>
      <c r="WL105"/>
      <c r="WM105"/>
      <c r="WN105"/>
      <c r="WO105"/>
      <c r="WP105"/>
      <c r="WQ105"/>
      <c r="WR105"/>
      <c r="WS105"/>
      <c r="WT105"/>
      <c r="WU105"/>
      <c r="WV105"/>
      <c r="WW105"/>
      <c r="WX105"/>
      <c r="WY105"/>
      <c r="WZ105"/>
      <c r="XA105"/>
      <c r="XB105"/>
      <c r="XC105"/>
      <c r="XD105"/>
      <c r="XE105"/>
      <c r="XF105"/>
      <c r="XG105"/>
      <c r="XH105"/>
      <c r="XI105"/>
      <c r="XJ105"/>
      <c r="XK105"/>
      <c r="XL105"/>
      <c r="XM105"/>
      <c r="XN105"/>
      <c r="XO105"/>
      <c r="XP105"/>
      <c r="XQ105"/>
      <c r="XR105"/>
      <c r="XS105"/>
      <c r="XT105"/>
      <c r="XU105"/>
      <c r="XV105"/>
      <c r="XW105"/>
      <c r="XX105"/>
      <c r="XY105"/>
      <c r="XZ105"/>
      <c r="YA105"/>
      <c r="YB105"/>
      <c r="YC105"/>
      <c r="YD105"/>
      <c r="YE105"/>
      <c r="YF105"/>
      <c r="YG105"/>
      <c r="YH105"/>
      <c r="YI105"/>
      <c r="YJ105"/>
      <c r="YK105"/>
      <c r="YL105"/>
      <c r="YM105"/>
      <c r="YN105"/>
      <c r="YO105"/>
      <c r="YP105"/>
      <c r="YQ105"/>
      <c r="YR105"/>
      <c r="YS105"/>
      <c r="YT105"/>
      <c r="YU105"/>
      <c r="YV105"/>
      <c r="YW105"/>
      <c r="YX105"/>
      <c r="YY105"/>
      <c r="YZ105"/>
      <c r="ZA105"/>
      <c r="ZB105"/>
      <c r="ZC105"/>
      <c r="ZD105"/>
      <c r="ZE105"/>
      <c r="ZF105"/>
      <c r="ZG105"/>
      <c r="ZH105"/>
      <c r="ZI105"/>
      <c r="ZJ105"/>
      <c r="ZK105"/>
      <c r="ZL105"/>
      <c r="ZM105"/>
      <c r="ZN105"/>
      <c r="ZO105"/>
      <c r="ZP105"/>
      <c r="ZQ105"/>
      <c r="ZR105"/>
      <c r="ZS105"/>
      <c r="ZT105"/>
      <c r="ZU105"/>
      <c r="ZV105"/>
      <c r="ZW105"/>
      <c r="ZX105"/>
      <c r="ZY105"/>
      <c r="ZZ105"/>
      <c r="AAA105"/>
      <c r="AAB105"/>
      <c r="AAC105"/>
      <c r="AAD105"/>
      <c r="AAE105"/>
      <c r="AAF105"/>
      <c r="AAG105"/>
      <c r="AAH105"/>
      <c r="AAI105"/>
      <c r="AAJ105"/>
      <c r="AAK105"/>
      <c r="AAL105"/>
      <c r="AAM105"/>
      <c r="AAN105"/>
      <c r="AAO105"/>
      <c r="AAP105"/>
      <c r="AAQ105"/>
      <c r="AAR105"/>
      <c r="AAS105"/>
      <c r="AAT105"/>
      <c r="AAU105"/>
      <c r="AAV105"/>
      <c r="AAW105"/>
      <c r="AAX105"/>
      <c r="AAY105"/>
      <c r="AAZ105"/>
      <c r="ABA105"/>
      <c r="ABB105"/>
      <c r="ABC105"/>
      <c r="ABD105"/>
      <c r="ABE105"/>
      <c r="ABF105"/>
      <c r="ABG105"/>
      <c r="ABH105"/>
      <c r="ABI105"/>
      <c r="ABJ105"/>
      <c r="ABK105"/>
      <c r="ABL105"/>
      <c r="ABM105"/>
      <c r="ABN105"/>
      <c r="ABO105"/>
      <c r="ABP105"/>
      <c r="ABQ105"/>
      <c r="ABR105"/>
      <c r="ABS105"/>
      <c r="ABT105"/>
      <c r="ABU105"/>
      <c r="ABV105"/>
      <c r="ABW105"/>
      <c r="ABX105"/>
      <c r="ABY105"/>
      <c r="ABZ105"/>
      <c r="ACA105"/>
      <c r="ACB105"/>
      <c r="ACC105"/>
      <c r="ACD105"/>
      <c r="ACE105"/>
      <c r="ACF105"/>
      <c r="ACG105"/>
      <c r="ACH105"/>
      <c r="ACI105"/>
      <c r="ACJ105"/>
      <c r="ACK105"/>
      <c r="ACL105"/>
      <c r="ACM105"/>
      <c r="ACN105"/>
      <c r="ACO105"/>
      <c r="ACP105"/>
      <c r="ACQ105"/>
      <c r="ACR105"/>
      <c r="ACS105"/>
      <c r="ACT105"/>
      <c r="ACU105"/>
      <c r="ACV105"/>
      <c r="ACW105"/>
      <c r="ACX105"/>
      <c r="ACY105"/>
      <c r="ACZ105"/>
      <c r="ADA105"/>
      <c r="ADB105"/>
      <c r="ADC105"/>
      <c r="ADD105"/>
      <c r="ADE105"/>
      <c r="ADF105"/>
      <c r="ADG105"/>
      <c r="ADH105"/>
      <c r="ADI105"/>
      <c r="ADJ105"/>
      <c r="ADK105"/>
      <c r="ADL105"/>
      <c r="ADM105"/>
      <c r="ADN105"/>
      <c r="ADO105"/>
      <c r="ADP105"/>
      <c r="ADQ105"/>
      <c r="ADR105"/>
      <c r="ADS105"/>
      <c r="ADT105"/>
      <c r="ADU105"/>
      <c r="ADV105"/>
      <c r="ADW105"/>
      <c r="ADX105"/>
      <c r="ADY105"/>
      <c r="ADZ105"/>
      <c r="AEA105"/>
      <c r="AEB105"/>
      <c r="AEC105"/>
      <c r="AED105"/>
      <c r="AEE105"/>
      <c r="AEF105"/>
      <c r="AEG105"/>
      <c r="AEH105"/>
      <c r="AEI105"/>
      <c r="AEJ105"/>
      <c r="AEK105"/>
      <c r="AEL105"/>
      <c r="AEM105"/>
      <c r="AEN105"/>
      <c r="AEO105"/>
      <c r="AEP105"/>
      <c r="AEQ105"/>
      <c r="AER105"/>
      <c r="AES105"/>
      <c r="AET105"/>
      <c r="AEU105"/>
      <c r="AEV105"/>
      <c r="AEW105"/>
      <c r="AEX105"/>
      <c r="AEY105"/>
      <c r="AEZ105"/>
      <c r="AFA105"/>
      <c r="AFB105"/>
      <c r="AFC105"/>
      <c r="AFD105"/>
      <c r="AFE105"/>
      <c r="AFF105"/>
      <c r="AFG105"/>
      <c r="AFH105"/>
      <c r="AFI105"/>
      <c r="AFJ105"/>
      <c r="AFK105"/>
      <c r="AFL105"/>
      <c r="AFM105"/>
      <c r="AFN105"/>
      <c r="AFO105"/>
      <c r="AFP105"/>
      <c r="AFQ105"/>
      <c r="AFR105"/>
      <c r="AFS105"/>
      <c r="AFT105"/>
      <c r="AFU105"/>
      <c r="AFV105"/>
      <c r="AFW105"/>
      <c r="AFX105"/>
      <c r="AFY105"/>
      <c r="AFZ105"/>
      <c r="AGA105"/>
      <c r="AGB105"/>
      <c r="AGC105"/>
      <c r="AGD105"/>
      <c r="AGE105"/>
      <c r="AGF105"/>
      <c r="AGG105"/>
      <c r="AGH105"/>
      <c r="AGI105"/>
      <c r="AGJ105"/>
      <c r="AGK105"/>
      <c r="AGL105"/>
      <c r="AGM105"/>
      <c r="AGN105"/>
      <c r="AGO105"/>
      <c r="AGP105"/>
      <c r="AGQ105"/>
      <c r="AGR105"/>
      <c r="AGS105"/>
      <c r="AGT105"/>
      <c r="AGU105"/>
      <c r="AGV105"/>
      <c r="AGW105"/>
      <c r="AGX105"/>
      <c r="AGY105"/>
      <c r="AGZ105"/>
      <c r="AHA105"/>
      <c r="AHB105"/>
      <c r="AHC105"/>
      <c r="AHD105"/>
      <c r="AHE105"/>
      <c r="AHF105"/>
      <c r="AHG105"/>
      <c r="AHH105"/>
      <c r="AHI105"/>
      <c r="AHJ105"/>
      <c r="AHK105"/>
      <c r="AHL105"/>
      <c r="AHM105"/>
      <c r="AHN105"/>
      <c r="AHO105"/>
      <c r="AHP105"/>
      <c r="AHQ105"/>
      <c r="AHR105"/>
      <c r="AHS105"/>
      <c r="AHT105"/>
      <c r="AHU105"/>
      <c r="AHV105"/>
      <c r="AHW105"/>
      <c r="AHX105"/>
      <c r="AHY105"/>
      <c r="AHZ105"/>
      <c r="AIA105"/>
      <c r="AIB105"/>
      <c r="AIC105"/>
      <c r="AID105"/>
      <c r="AIE105"/>
      <c r="AIF105"/>
      <c r="AIG105"/>
      <c r="AIH105"/>
      <c r="AII105"/>
      <c r="AIJ105"/>
      <c r="AIK105"/>
      <c r="AIL105"/>
      <c r="AIM105"/>
      <c r="AIN105"/>
      <c r="AIO105"/>
      <c r="AIP105"/>
      <c r="AIQ105"/>
      <c r="AIR105"/>
      <c r="AIS105"/>
      <c r="AIT105"/>
      <c r="AIU105"/>
      <c r="AIV105"/>
      <c r="AIW105"/>
      <c r="AIX105"/>
      <c r="AIY105"/>
      <c r="AIZ105"/>
      <c r="AJA105"/>
      <c r="AJB105"/>
      <c r="AJC105"/>
      <c r="AJD105"/>
      <c r="AJE105"/>
      <c r="AJF105"/>
      <c r="AJG105"/>
      <c r="AJH105"/>
      <c r="AJI105"/>
      <c r="AJJ105"/>
      <c r="AJK105"/>
      <c r="AJL105"/>
      <c r="AJM105"/>
      <c r="AJN105"/>
      <c r="AJO105"/>
      <c r="AJP105"/>
      <c r="AJQ105"/>
      <c r="AJR105"/>
      <c r="AJS105"/>
      <c r="AJT105"/>
      <c r="AJU105"/>
      <c r="AJV105"/>
      <c r="AJW105"/>
      <c r="AJX105"/>
      <c r="AJY105"/>
      <c r="AJZ105"/>
      <c r="AKA105"/>
      <c r="AKB105"/>
      <c r="AKC105"/>
      <c r="AKD105"/>
      <c r="AKE105"/>
      <c r="AKF105"/>
      <c r="AKG105"/>
      <c r="AKH105"/>
      <c r="AKI105"/>
      <c r="AKJ105"/>
      <c r="AKK105"/>
      <c r="AKL105"/>
      <c r="AKM105"/>
      <c r="AKN105"/>
      <c r="AKO105"/>
      <c r="AKP105"/>
      <c r="AKQ105"/>
      <c r="AKR105"/>
      <c r="AKS105"/>
      <c r="AKT105"/>
      <c r="AKU105"/>
      <c r="AKV105"/>
      <c r="AKW105"/>
      <c r="AKX105"/>
      <c r="AKY105"/>
      <c r="AKZ105"/>
      <c r="ALA105"/>
      <c r="ALB105"/>
      <c r="ALC105"/>
      <c r="ALD105"/>
      <c r="ALE105"/>
      <c r="ALF105"/>
      <c r="ALG105"/>
      <c r="ALH105"/>
      <c r="ALI105"/>
      <c r="ALJ105"/>
      <c r="ALK105"/>
      <c r="ALL105"/>
      <c r="ALM105"/>
      <c r="ALN105"/>
      <c r="ALO105"/>
      <c r="ALP105"/>
      <c r="ALQ105"/>
      <c r="ALR105"/>
      <c r="ALS105"/>
      <c r="ALT105"/>
      <c r="ALU105"/>
      <c r="ALV105"/>
      <c r="ALW105"/>
      <c r="ALX105"/>
      <c r="ALY105"/>
      <c r="ALZ105"/>
      <c r="AMA105"/>
      <c r="AMB105"/>
      <c r="AMC105"/>
      <c r="AMD105"/>
      <c r="AME105"/>
      <c r="AMF105"/>
      <c r="AMG105"/>
      <c r="AMH105"/>
      <c r="AMI105"/>
      <c r="AMJ105"/>
      <c r="AMK105"/>
    </row>
    <row r="106" spans="1:1025" ht="81" customHeight="1" x14ac:dyDescent="0.25">
      <c r="A106" s="140">
        <f t="shared" si="143"/>
        <v>94</v>
      </c>
      <c r="B106" s="98" t="e">
        <f t="shared" si="170"/>
        <v>#REF!</v>
      </c>
      <c r="C106" s="141" t="s">
        <v>12</v>
      </c>
      <c r="D106" s="152" t="s">
        <v>22</v>
      </c>
      <c r="E106" s="117" t="s">
        <v>96</v>
      </c>
      <c r="F106" s="117" t="s">
        <v>85</v>
      </c>
      <c r="G106" s="152" t="s">
        <v>178</v>
      </c>
      <c r="H106" s="148" t="s">
        <v>14</v>
      </c>
      <c r="I106" s="114" t="s">
        <v>97</v>
      </c>
      <c r="J106" s="115" t="str">
        <f t="shared" si="171"/>
        <v>Elaborar los 4 informes de austeridad del gasto0</v>
      </c>
      <c r="K106" s="115" t="str">
        <f t="shared" si="172"/>
        <v>Elaborar los 4 informes de austeridad del gasto0</v>
      </c>
      <c r="L106" s="115" t="str">
        <f t="shared" si="173"/>
        <v>Elaborar los 4 informes de austeridad del gasto0</v>
      </c>
      <c r="M106" s="115" t="str">
        <f t="shared" si="174"/>
        <v>Elaborar los 4 informes de austeridad del gasto0</v>
      </c>
      <c r="N106" s="115" t="str">
        <f t="shared" si="175"/>
        <v>Elaborar los 4 informes de austeridad del gasto0</v>
      </c>
      <c r="O106" s="115" t="str">
        <f t="shared" si="176"/>
        <v>Elaborar los 4 informes de austeridad del gasto0</v>
      </c>
      <c r="P106" s="115" t="str">
        <f t="shared" si="177"/>
        <v>Elaborar los 4 informes de austeridad del gasto1</v>
      </c>
      <c r="Q106" s="115" t="str">
        <f t="shared" si="178"/>
        <v>Elaborar los 4 informes de austeridad del gasto0</v>
      </c>
      <c r="R106" s="115" t="str">
        <f t="shared" si="179"/>
        <v>Elaborar los 4 informes de austeridad del gasto0</v>
      </c>
      <c r="S106" s="115" t="str">
        <f t="shared" si="180"/>
        <v>Elaborar los 4 informes de austeridad del gasto0</v>
      </c>
      <c r="T106" s="115" t="str">
        <f t="shared" si="181"/>
        <v>Elaborar los 4 informes de austeridad del gasto0</v>
      </c>
      <c r="U106" s="143" t="str">
        <f t="shared" si="182"/>
        <v>Elaborar los 4 informes de austeridad del gasto0</v>
      </c>
      <c r="V106" s="144">
        <v>1</v>
      </c>
      <c r="W106" s="144">
        <v>1</v>
      </c>
      <c r="X106" s="100" t="s">
        <v>267</v>
      </c>
      <c r="Y106" s="161" t="s">
        <v>413</v>
      </c>
      <c r="Z106" s="188">
        <v>43677</v>
      </c>
      <c r="AA106" s="189">
        <v>43677</v>
      </c>
      <c r="AB106" s="30" t="s">
        <v>431</v>
      </c>
      <c r="AC106" s="146">
        <f t="shared" si="183"/>
        <v>1</v>
      </c>
      <c r="AE106" s="43">
        <f t="shared" si="184"/>
        <v>0</v>
      </c>
      <c r="AF106" s="43">
        <f t="shared" si="185"/>
        <v>0</v>
      </c>
      <c r="AG106" s="43">
        <f t="shared" si="186"/>
        <v>0</v>
      </c>
      <c r="AH106" s="43">
        <f t="shared" si="187"/>
        <v>0</v>
      </c>
      <c r="AI106" s="43">
        <f t="shared" si="188"/>
        <v>0</v>
      </c>
      <c r="AJ106" s="43">
        <f t="shared" si="189"/>
        <v>0</v>
      </c>
      <c r="AK106" s="43">
        <f t="shared" si="190"/>
        <v>1</v>
      </c>
      <c r="AL106" s="43">
        <f t="shared" si="191"/>
        <v>0</v>
      </c>
      <c r="AM106" s="43">
        <f t="shared" si="192"/>
        <v>0</v>
      </c>
      <c r="AN106" s="43">
        <f t="shared" si="193"/>
        <v>0</v>
      </c>
      <c r="AO106" s="43">
        <f t="shared" si="194"/>
        <v>0</v>
      </c>
      <c r="AP106" s="43">
        <f t="shared" si="195"/>
        <v>0</v>
      </c>
      <c r="AR106" s="43">
        <f t="shared" si="196"/>
        <v>0</v>
      </c>
      <c r="AS106" s="43">
        <f t="shared" si="197"/>
        <v>0</v>
      </c>
      <c r="AT106" s="43">
        <f t="shared" si="198"/>
        <v>0</v>
      </c>
      <c r="AU106" s="43">
        <f t="shared" si="199"/>
        <v>0</v>
      </c>
      <c r="AV106" s="43">
        <f t="shared" si="200"/>
        <v>0</v>
      </c>
      <c r="AW106" s="43">
        <f t="shared" si="201"/>
        <v>0</v>
      </c>
      <c r="AX106" s="43">
        <f t="shared" si="202"/>
        <v>1</v>
      </c>
      <c r="AY106" s="43">
        <f t="shared" si="203"/>
        <v>0</v>
      </c>
      <c r="AZ106" s="43">
        <f t="shared" si="204"/>
        <v>0</v>
      </c>
      <c r="BA106" s="43">
        <f t="shared" si="205"/>
        <v>0</v>
      </c>
      <c r="BB106" s="43">
        <f t="shared" si="206"/>
        <v>0</v>
      </c>
      <c r="BC106" s="43">
        <f t="shared" si="207"/>
        <v>0</v>
      </c>
      <c r="BD106" s="3">
        <f t="shared" si="208"/>
        <v>1</v>
      </c>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c r="KF106"/>
      <c r="KG106"/>
      <c r="KH106"/>
      <c r="KI106"/>
      <c r="KJ106"/>
      <c r="KK106"/>
      <c r="KL106"/>
      <c r="KM106"/>
      <c r="KN106"/>
      <c r="KO106"/>
      <c r="KP106"/>
      <c r="KQ106"/>
      <c r="KR106"/>
      <c r="KS106"/>
      <c r="KT106"/>
      <c r="KU106"/>
      <c r="KV106"/>
      <c r="KW106"/>
      <c r="KX106"/>
      <c r="KY106"/>
      <c r="KZ106"/>
      <c r="LA106"/>
      <c r="LB106"/>
      <c r="LC106"/>
      <c r="LD106"/>
      <c r="LE106"/>
      <c r="LF106"/>
      <c r="LG106"/>
      <c r="LH106"/>
      <c r="LI106"/>
      <c r="LJ106"/>
      <c r="LK106"/>
      <c r="LL106"/>
      <c r="LM106"/>
      <c r="LN106"/>
      <c r="LO106"/>
      <c r="LP106"/>
      <c r="LQ106"/>
      <c r="LR106"/>
      <c r="LS106"/>
      <c r="LT106"/>
      <c r="LU106"/>
      <c r="LV106"/>
      <c r="LW106"/>
      <c r="LX106"/>
      <c r="LY106"/>
      <c r="LZ106"/>
      <c r="MA106"/>
      <c r="MB106"/>
      <c r="MC106"/>
      <c r="MD106"/>
      <c r="ME106"/>
      <c r="MF106"/>
      <c r="MG106"/>
      <c r="MH106"/>
      <c r="MI106"/>
      <c r="MJ106"/>
      <c r="MK106"/>
      <c r="ML106"/>
      <c r="MM106"/>
      <c r="MN106"/>
      <c r="MO106"/>
      <c r="MP106"/>
      <c r="MQ106"/>
      <c r="MR106"/>
      <c r="MS106"/>
      <c r="MT106"/>
      <c r="MU106"/>
      <c r="MV106"/>
      <c r="MW106"/>
      <c r="MX106"/>
      <c r="MY106"/>
      <c r="MZ106"/>
      <c r="NA106"/>
      <c r="NB106"/>
      <c r="NC106"/>
      <c r="ND106"/>
      <c r="NE106"/>
      <c r="NF106"/>
      <c r="NG106"/>
      <c r="NH106"/>
      <c r="NI106"/>
      <c r="NJ106"/>
      <c r="NK106"/>
      <c r="NL106"/>
      <c r="NM106"/>
      <c r="NN106"/>
      <c r="NO106"/>
      <c r="NP106"/>
      <c r="NQ106"/>
      <c r="NR106"/>
      <c r="NS106"/>
      <c r="NT106"/>
      <c r="NU106"/>
      <c r="NV106"/>
      <c r="NW106"/>
      <c r="NX106"/>
      <c r="NY106"/>
      <c r="NZ106"/>
      <c r="OA106"/>
      <c r="OB106"/>
      <c r="OC106"/>
      <c r="OD106"/>
      <c r="OE106"/>
      <c r="OF106"/>
      <c r="OG106"/>
      <c r="OH106"/>
      <c r="OI106"/>
      <c r="OJ106"/>
      <c r="OK106"/>
      <c r="OL106"/>
      <c r="OM106"/>
      <c r="ON106"/>
      <c r="OO106"/>
      <c r="OP106"/>
      <c r="OQ106"/>
      <c r="OR106"/>
      <c r="OS106"/>
      <c r="OT106"/>
      <c r="OU106"/>
      <c r="OV106"/>
      <c r="OW106"/>
      <c r="OX106"/>
      <c r="OY106"/>
      <c r="OZ106"/>
      <c r="PA106"/>
      <c r="PB106"/>
      <c r="PC106"/>
      <c r="PD106"/>
      <c r="PE106"/>
      <c r="PF106"/>
      <c r="PG106"/>
      <c r="PH106"/>
      <c r="PI106"/>
      <c r="PJ106"/>
      <c r="PK106"/>
      <c r="PL106"/>
      <c r="PM106"/>
      <c r="PN106"/>
      <c r="PO106"/>
      <c r="PP106"/>
      <c r="PQ106"/>
      <c r="PR106"/>
      <c r="PS106"/>
      <c r="PT106"/>
      <c r="PU106"/>
      <c r="PV106"/>
      <c r="PW106"/>
      <c r="PX106"/>
      <c r="PY106"/>
      <c r="PZ106"/>
      <c r="QA106"/>
      <c r="QB106"/>
      <c r="QC106"/>
      <c r="QD106"/>
      <c r="QE106"/>
      <c r="QF106"/>
      <c r="QG106"/>
      <c r="QH106"/>
      <c r="QI106"/>
      <c r="QJ106"/>
      <c r="QK106"/>
      <c r="QL106"/>
      <c r="QM106"/>
      <c r="QN106"/>
      <c r="QO106"/>
      <c r="QP106"/>
      <c r="QQ106"/>
      <c r="QR106"/>
      <c r="QS106"/>
      <c r="QT106"/>
      <c r="QU106"/>
      <c r="QV106"/>
      <c r="QW106"/>
      <c r="QX106"/>
      <c r="QY106"/>
      <c r="QZ106"/>
      <c r="RA106"/>
      <c r="RB106"/>
      <c r="RC106"/>
      <c r="RD106"/>
      <c r="RE106"/>
      <c r="RF106"/>
      <c r="RG106"/>
      <c r="RH106"/>
      <c r="RI106"/>
      <c r="RJ106"/>
      <c r="RK106"/>
      <c r="RL106"/>
      <c r="RM106"/>
      <c r="RN106"/>
      <c r="RO106"/>
      <c r="RP106"/>
      <c r="RQ106"/>
      <c r="RR106"/>
      <c r="RS106"/>
      <c r="RT106"/>
      <c r="RU106"/>
      <c r="RV106"/>
      <c r="RW106"/>
      <c r="RX106"/>
      <c r="RY106"/>
      <c r="RZ106"/>
      <c r="SA106"/>
      <c r="SB106"/>
      <c r="SC106"/>
      <c r="SD106"/>
      <c r="SE106"/>
      <c r="SF106"/>
      <c r="SG106"/>
      <c r="SH106"/>
      <c r="SI106"/>
      <c r="SJ106"/>
      <c r="SK106"/>
      <c r="SL106"/>
      <c r="SM106"/>
      <c r="SN106"/>
      <c r="SO106"/>
      <c r="SP106"/>
      <c r="SQ106"/>
      <c r="SR106"/>
      <c r="SS106"/>
      <c r="ST106"/>
      <c r="SU106"/>
      <c r="SV106"/>
      <c r="SW106"/>
      <c r="SX106"/>
      <c r="SY106"/>
      <c r="SZ106"/>
      <c r="TA106"/>
      <c r="TB106"/>
      <c r="TC106"/>
      <c r="TD106"/>
      <c r="TE106"/>
      <c r="TF106"/>
      <c r="TG106"/>
      <c r="TH106"/>
      <c r="TI106"/>
      <c r="TJ106"/>
      <c r="TK106"/>
      <c r="TL106"/>
      <c r="TM106"/>
      <c r="TN106"/>
      <c r="TO106"/>
      <c r="TP106"/>
      <c r="TQ106"/>
      <c r="TR106"/>
      <c r="TS106"/>
      <c r="TT106"/>
      <c r="TU106"/>
      <c r="TV106"/>
      <c r="TW106"/>
      <c r="TX106"/>
      <c r="TY106"/>
      <c r="TZ106"/>
      <c r="UA106"/>
      <c r="UB106"/>
      <c r="UC106"/>
      <c r="UD106"/>
      <c r="UE106"/>
      <c r="UF106"/>
      <c r="UG106"/>
      <c r="UH106"/>
      <c r="UI106"/>
      <c r="UJ106"/>
      <c r="UK106"/>
      <c r="UL106"/>
      <c r="UM106"/>
      <c r="UN106"/>
      <c r="UO106"/>
      <c r="UP106"/>
      <c r="UQ106"/>
      <c r="UR106"/>
      <c r="US106"/>
      <c r="UT106"/>
      <c r="UU106"/>
      <c r="UV106"/>
      <c r="UW106"/>
      <c r="UX106"/>
      <c r="UY106"/>
      <c r="UZ106"/>
      <c r="VA106"/>
      <c r="VB106"/>
      <c r="VC106"/>
      <c r="VD106"/>
      <c r="VE106"/>
      <c r="VF106"/>
      <c r="VG106"/>
      <c r="VH106"/>
      <c r="VI106"/>
      <c r="VJ106"/>
      <c r="VK106"/>
      <c r="VL106"/>
      <c r="VM106"/>
      <c r="VN106"/>
      <c r="VO106"/>
      <c r="VP106"/>
      <c r="VQ106"/>
      <c r="VR106"/>
      <c r="VS106"/>
      <c r="VT106"/>
      <c r="VU106"/>
      <c r="VV106"/>
      <c r="VW106"/>
      <c r="VX106"/>
      <c r="VY106"/>
      <c r="VZ106"/>
      <c r="WA106"/>
      <c r="WB106"/>
      <c r="WC106"/>
      <c r="WD106"/>
      <c r="WE106"/>
      <c r="WF106"/>
      <c r="WG106"/>
      <c r="WH106"/>
      <c r="WI106"/>
      <c r="WJ106"/>
      <c r="WK106"/>
      <c r="WL106"/>
      <c r="WM106"/>
      <c r="WN106"/>
      <c r="WO106"/>
      <c r="WP106"/>
      <c r="WQ106"/>
      <c r="WR106"/>
      <c r="WS106"/>
      <c r="WT106"/>
      <c r="WU106"/>
      <c r="WV106"/>
      <c r="WW106"/>
      <c r="WX106"/>
      <c r="WY106"/>
      <c r="WZ106"/>
      <c r="XA106"/>
      <c r="XB106"/>
      <c r="XC106"/>
      <c r="XD106"/>
      <c r="XE106"/>
      <c r="XF106"/>
      <c r="XG106"/>
      <c r="XH106"/>
      <c r="XI106"/>
      <c r="XJ106"/>
      <c r="XK106"/>
      <c r="XL106"/>
      <c r="XM106"/>
      <c r="XN106"/>
      <c r="XO106"/>
      <c r="XP106"/>
      <c r="XQ106"/>
      <c r="XR106"/>
      <c r="XS106"/>
      <c r="XT106"/>
      <c r="XU106"/>
      <c r="XV106"/>
      <c r="XW106"/>
      <c r="XX106"/>
      <c r="XY106"/>
      <c r="XZ106"/>
      <c r="YA106"/>
      <c r="YB106"/>
      <c r="YC106"/>
      <c r="YD106"/>
      <c r="YE106"/>
      <c r="YF106"/>
      <c r="YG106"/>
      <c r="YH106"/>
      <c r="YI106"/>
      <c r="YJ106"/>
      <c r="YK106"/>
      <c r="YL106"/>
      <c r="YM106"/>
      <c r="YN106"/>
      <c r="YO106"/>
      <c r="YP106"/>
      <c r="YQ106"/>
      <c r="YR106"/>
      <c r="YS106"/>
      <c r="YT106"/>
      <c r="YU106"/>
      <c r="YV106"/>
      <c r="YW106"/>
      <c r="YX106"/>
      <c r="YY106"/>
      <c r="YZ106"/>
      <c r="ZA106"/>
      <c r="ZB106"/>
      <c r="ZC106"/>
      <c r="ZD106"/>
      <c r="ZE106"/>
      <c r="ZF106"/>
      <c r="ZG106"/>
      <c r="ZH106"/>
      <c r="ZI106"/>
      <c r="ZJ106"/>
      <c r="ZK106"/>
      <c r="ZL106"/>
      <c r="ZM106"/>
      <c r="ZN106"/>
      <c r="ZO106"/>
      <c r="ZP106"/>
      <c r="ZQ106"/>
      <c r="ZR106"/>
      <c r="ZS106"/>
      <c r="ZT106"/>
      <c r="ZU106"/>
      <c r="ZV106"/>
      <c r="ZW106"/>
      <c r="ZX106"/>
      <c r="ZY106"/>
      <c r="ZZ106"/>
      <c r="AAA106"/>
      <c r="AAB106"/>
      <c r="AAC106"/>
      <c r="AAD106"/>
      <c r="AAE106"/>
      <c r="AAF106"/>
      <c r="AAG106"/>
      <c r="AAH106"/>
      <c r="AAI106"/>
      <c r="AAJ106"/>
      <c r="AAK106"/>
      <c r="AAL106"/>
      <c r="AAM106"/>
      <c r="AAN106"/>
      <c r="AAO106"/>
      <c r="AAP106"/>
      <c r="AAQ106"/>
      <c r="AAR106"/>
      <c r="AAS106"/>
      <c r="AAT106"/>
      <c r="AAU106"/>
      <c r="AAV106"/>
      <c r="AAW106"/>
      <c r="AAX106"/>
      <c r="AAY106"/>
      <c r="AAZ106"/>
      <c r="ABA106"/>
      <c r="ABB106"/>
      <c r="ABC106"/>
      <c r="ABD106"/>
      <c r="ABE106"/>
      <c r="ABF106"/>
      <c r="ABG106"/>
      <c r="ABH106"/>
      <c r="ABI106"/>
      <c r="ABJ106"/>
      <c r="ABK106"/>
      <c r="ABL106"/>
      <c r="ABM106"/>
      <c r="ABN106"/>
      <c r="ABO106"/>
      <c r="ABP106"/>
      <c r="ABQ106"/>
      <c r="ABR106"/>
      <c r="ABS106"/>
      <c r="ABT106"/>
      <c r="ABU106"/>
      <c r="ABV106"/>
      <c r="ABW106"/>
      <c r="ABX106"/>
      <c r="ABY106"/>
      <c r="ABZ106"/>
      <c r="ACA106"/>
      <c r="ACB106"/>
      <c r="ACC106"/>
      <c r="ACD106"/>
      <c r="ACE106"/>
      <c r="ACF106"/>
      <c r="ACG106"/>
      <c r="ACH106"/>
      <c r="ACI106"/>
      <c r="ACJ106"/>
      <c r="ACK106"/>
      <c r="ACL106"/>
      <c r="ACM106"/>
      <c r="ACN106"/>
      <c r="ACO106"/>
      <c r="ACP106"/>
      <c r="ACQ106"/>
      <c r="ACR106"/>
      <c r="ACS106"/>
      <c r="ACT106"/>
      <c r="ACU106"/>
      <c r="ACV106"/>
      <c r="ACW106"/>
      <c r="ACX106"/>
      <c r="ACY106"/>
      <c r="ACZ106"/>
      <c r="ADA106"/>
      <c r="ADB106"/>
      <c r="ADC106"/>
      <c r="ADD106"/>
      <c r="ADE106"/>
      <c r="ADF106"/>
      <c r="ADG106"/>
      <c r="ADH106"/>
      <c r="ADI106"/>
      <c r="ADJ106"/>
      <c r="ADK106"/>
      <c r="ADL106"/>
      <c r="ADM106"/>
      <c r="ADN106"/>
      <c r="ADO106"/>
      <c r="ADP106"/>
      <c r="ADQ106"/>
      <c r="ADR106"/>
      <c r="ADS106"/>
      <c r="ADT106"/>
      <c r="ADU106"/>
      <c r="ADV106"/>
      <c r="ADW106"/>
      <c r="ADX106"/>
      <c r="ADY106"/>
      <c r="ADZ106"/>
      <c r="AEA106"/>
      <c r="AEB106"/>
      <c r="AEC106"/>
      <c r="AED106"/>
      <c r="AEE106"/>
      <c r="AEF106"/>
      <c r="AEG106"/>
      <c r="AEH106"/>
      <c r="AEI106"/>
      <c r="AEJ106"/>
      <c r="AEK106"/>
      <c r="AEL106"/>
      <c r="AEM106"/>
      <c r="AEN106"/>
      <c r="AEO106"/>
      <c r="AEP106"/>
      <c r="AEQ106"/>
      <c r="AER106"/>
      <c r="AES106"/>
      <c r="AET106"/>
      <c r="AEU106"/>
      <c r="AEV106"/>
      <c r="AEW106"/>
      <c r="AEX106"/>
      <c r="AEY106"/>
      <c r="AEZ106"/>
      <c r="AFA106"/>
      <c r="AFB106"/>
      <c r="AFC106"/>
      <c r="AFD106"/>
      <c r="AFE106"/>
      <c r="AFF106"/>
      <c r="AFG106"/>
      <c r="AFH106"/>
      <c r="AFI106"/>
      <c r="AFJ106"/>
      <c r="AFK106"/>
      <c r="AFL106"/>
      <c r="AFM106"/>
      <c r="AFN106"/>
      <c r="AFO106"/>
      <c r="AFP106"/>
      <c r="AFQ106"/>
      <c r="AFR106"/>
      <c r="AFS106"/>
      <c r="AFT106"/>
      <c r="AFU106"/>
      <c r="AFV106"/>
      <c r="AFW106"/>
      <c r="AFX106"/>
      <c r="AFY106"/>
      <c r="AFZ106"/>
      <c r="AGA106"/>
      <c r="AGB106"/>
      <c r="AGC106"/>
      <c r="AGD106"/>
      <c r="AGE106"/>
      <c r="AGF106"/>
      <c r="AGG106"/>
      <c r="AGH106"/>
      <c r="AGI106"/>
      <c r="AGJ106"/>
      <c r="AGK106"/>
      <c r="AGL106"/>
      <c r="AGM106"/>
      <c r="AGN106"/>
      <c r="AGO106"/>
      <c r="AGP106"/>
      <c r="AGQ106"/>
      <c r="AGR106"/>
      <c r="AGS106"/>
      <c r="AGT106"/>
      <c r="AGU106"/>
      <c r="AGV106"/>
      <c r="AGW106"/>
      <c r="AGX106"/>
      <c r="AGY106"/>
      <c r="AGZ106"/>
      <c r="AHA106"/>
      <c r="AHB106"/>
      <c r="AHC106"/>
      <c r="AHD106"/>
      <c r="AHE106"/>
      <c r="AHF106"/>
      <c r="AHG106"/>
      <c r="AHH106"/>
      <c r="AHI106"/>
      <c r="AHJ106"/>
      <c r="AHK106"/>
      <c r="AHL106"/>
      <c r="AHM106"/>
      <c r="AHN106"/>
      <c r="AHO106"/>
      <c r="AHP106"/>
      <c r="AHQ106"/>
      <c r="AHR106"/>
      <c r="AHS106"/>
      <c r="AHT106"/>
      <c r="AHU106"/>
      <c r="AHV106"/>
      <c r="AHW106"/>
      <c r="AHX106"/>
      <c r="AHY106"/>
      <c r="AHZ106"/>
      <c r="AIA106"/>
      <c r="AIB106"/>
      <c r="AIC106"/>
      <c r="AID106"/>
      <c r="AIE106"/>
      <c r="AIF106"/>
      <c r="AIG106"/>
      <c r="AIH106"/>
      <c r="AII106"/>
      <c r="AIJ106"/>
      <c r="AIK106"/>
      <c r="AIL106"/>
      <c r="AIM106"/>
      <c r="AIN106"/>
      <c r="AIO106"/>
      <c r="AIP106"/>
      <c r="AIQ106"/>
      <c r="AIR106"/>
      <c r="AIS106"/>
      <c r="AIT106"/>
      <c r="AIU106"/>
      <c r="AIV106"/>
      <c r="AIW106"/>
      <c r="AIX106"/>
      <c r="AIY106"/>
      <c r="AIZ106"/>
      <c r="AJA106"/>
      <c r="AJB106"/>
      <c r="AJC106"/>
      <c r="AJD106"/>
      <c r="AJE106"/>
      <c r="AJF106"/>
      <c r="AJG106"/>
      <c r="AJH106"/>
      <c r="AJI106"/>
      <c r="AJJ106"/>
      <c r="AJK106"/>
      <c r="AJL106"/>
      <c r="AJM106"/>
      <c r="AJN106"/>
      <c r="AJO106"/>
      <c r="AJP106"/>
      <c r="AJQ106"/>
      <c r="AJR106"/>
      <c r="AJS106"/>
      <c r="AJT106"/>
      <c r="AJU106"/>
      <c r="AJV106"/>
      <c r="AJW106"/>
      <c r="AJX106"/>
      <c r="AJY106"/>
      <c r="AJZ106"/>
      <c r="AKA106"/>
      <c r="AKB106"/>
      <c r="AKC106"/>
      <c r="AKD106"/>
      <c r="AKE106"/>
      <c r="AKF106"/>
      <c r="AKG106"/>
      <c r="AKH106"/>
      <c r="AKI106"/>
      <c r="AKJ106"/>
      <c r="AKK106"/>
      <c r="AKL106"/>
      <c r="AKM106"/>
      <c r="AKN106"/>
      <c r="AKO106"/>
      <c r="AKP106"/>
      <c r="AKQ106"/>
      <c r="AKR106"/>
      <c r="AKS106"/>
      <c r="AKT106"/>
      <c r="AKU106"/>
      <c r="AKV106"/>
      <c r="AKW106"/>
      <c r="AKX106"/>
      <c r="AKY106"/>
      <c r="AKZ106"/>
      <c r="ALA106"/>
      <c r="ALB106"/>
      <c r="ALC106"/>
      <c r="ALD106"/>
      <c r="ALE106"/>
      <c r="ALF106"/>
      <c r="ALG106"/>
      <c r="ALH106"/>
      <c r="ALI106"/>
      <c r="ALJ106"/>
      <c r="ALK106"/>
      <c r="ALL106"/>
      <c r="ALM106"/>
      <c r="ALN106"/>
      <c r="ALO106"/>
      <c r="ALP106"/>
      <c r="ALQ106"/>
      <c r="ALR106"/>
      <c r="ALS106"/>
      <c r="ALT106"/>
      <c r="ALU106"/>
      <c r="ALV106"/>
      <c r="ALW106"/>
      <c r="ALX106"/>
      <c r="ALY106"/>
      <c r="ALZ106"/>
      <c r="AMA106"/>
      <c r="AMB106"/>
      <c r="AMC106"/>
      <c r="AMD106"/>
      <c r="AME106"/>
      <c r="AMF106"/>
      <c r="AMG106"/>
      <c r="AMH106"/>
      <c r="AMI106"/>
      <c r="AMJ106"/>
      <c r="AMK106"/>
    </row>
    <row r="107" spans="1:1025" ht="81" customHeight="1" x14ac:dyDescent="0.25">
      <c r="A107" s="97">
        <f t="shared" si="143"/>
        <v>95</v>
      </c>
      <c r="B107" s="98" t="e">
        <f t="shared" si="170"/>
        <v>#REF!</v>
      </c>
      <c r="C107" s="112" t="s">
        <v>12</v>
      </c>
      <c r="D107" s="117" t="s">
        <v>22</v>
      </c>
      <c r="E107" s="117" t="s">
        <v>96</v>
      </c>
      <c r="F107" s="117" t="s">
        <v>85</v>
      </c>
      <c r="G107" s="117" t="s">
        <v>179</v>
      </c>
      <c r="H107" s="114" t="s">
        <v>14</v>
      </c>
      <c r="I107" s="114" t="s">
        <v>97</v>
      </c>
      <c r="J107" s="115" t="str">
        <f t="shared" si="171"/>
        <v>Elaborar los 4 informes de austeridad del gasto0</v>
      </c>
      <c r="K107" s="115" t="str">
        <f t="shared" si="172"/>
        <v>Elaborar los 4 informes de austeridad del gasto0</v>
      </c>
      <c r="L107" s="115" t="str">
        <f t="shared" si="173"/>
        <v>Elaborar los 4 informes de austeridad del gasto0</v>
      </c>
      <c r="M107" s="115" t="str">
        <f t="shared" si="174"/>
        <v>Elaborar los 4 informes de austeridad del gasto0</v>
      </c>
      <c r="N107" s="115" t="str">
        <f t="shared" si="175"/>
        <v>Elaborar los 4 informes de austeridad del gasto0</v>
      </c>
      <c r="O107" s="115" t="str">
        <f t="shared" si="176"/>
        <v>Elaborar los 4 informes de austeridad del gasto0</v>
      </c>
      <c r="P107" s="115" t="str">
        <f t="shared" si="177"/>
        <v>Elaborar los 4 informes de austeridad del gasto0</v>
      </c>
      <c r="Q107" s="115" t="str">
        <f t="shared" si="178"/>
        <v>Elaborar los 4 informes de austeridad del gasto0</v>
      </c>
      <c r="R107" s="115" t="str">
        <f t="shared" si="179"/>
        <v>Elaborar los 4 informes de austeridad del gasto0</v>
      </c>
      <c r="S107" s="115" t="str">
        <f t="shared" si="180"/>
        <v>Elaborar los 4 informes de austeridad del gasto1</v>
      </c>
      <c r="T107" s="115" t="str">
        <f t="shared" si="181"/>
        <v>Elaborar los 4 informes de austeridad del gasto0</v>
      </c>
      <c r="U107" s="115" t="str">
        <f t="shared" si="182"/>
        <v>Elaborar los 4 informes de austeridad del gasto0</v>
      </c>
      <c r="V107" s="116">
        <v>1</v>
      </c>
      <c r="W107" s="116">
        <v>1</v>
      </c>
      <c r="X107" s="100" t="s">
        <v>267</v>
      </c>
      <c r="Y107" s="122" t="s">
        <v>394</v>
      </c>
      <c r="Z107" s="184">
        <v>43769</v>
      </c>
      <c r="AA107" s="185">
        <v>43763</v>
      </c>
      <c r="AB107" s="30" t="s">
        <v>478</v>
      </c>
      <c r="AC107" s="101">
        <f t="shared" si="183"/>
        <v>1</v>
      </c>
      <c r="AE107" s="43">
        <f t="shared" si="184"/>
        <v>0</v>
      </c>
      <c r="AF107" s="43">
        <f t="shared" si="185"/>
        <v>0</v>
      </c>
      <c r="AG107" s="43">
        <f t="shared" si="186"/>
        <v>0</v>
      </c>
      <c r="AH107" s="43">
        <f t="shared" si="187"/>
        <v>0</v>
      </c>
      <c r="AI107" s="43">
        <f t="shared" si="188"/>
        <v>0</v>
      </c>
      <c r="AJ107" s="43">
        <f t="shared" si="189"/>
        <v>0</v>
      </c>
      <c r="AK107" s="43">
        <f t="shared" si="190"/>
        <v>0</v>
      </c>
      <c r="AL107" s="43">
        <f t="shared" si="191"/>
        <v>0</v>
      </c>
      <c r="AM107" s="43">
        <f t="shared" si="192"/>
        <v>0</v>
      </c>
      <c r="AN107" s="43">
        <f t="shared" si="193"/>
        <v>1</v>
      </c>
      <c r="AO107" s="43">
        <f t="shared" si="194"/>
        <v>0</v>
      </c>
      <c r="AP107" s="43">
        <f t="shared" si="195"/>
        <v>0</v>
      </c>
      <c r="AR107" s="43">
        <f t="shared" si="196"/>
        <v>0</v>
      </c>
      <c r="AS107" s="43">
        <f t="shared" si="197"/>
        <v>0</v>
      </c>
      <c r="AT107" s="43">
        <f t="shared" si="198"/>
        <v>0</v>
      </c>
      <c r="AU107" s="43">
        <f t="shared" si="199"/>
        <v>0</v>
      </c>
      <c r="AV107" s="43">
        <f t="shared" si="200"/>
        <v>0</v>
      </c>
      <c r="AW107" s="43">
        <f t="shared" si="201"/>
        <v>0</v>
      </c>
      <c r="AX107" s="43">
        <f t="shared" si="202"/>
        <v>0</v>
      </c>
      <c r="AY107" s="43">
        <f t="shared" si="203"/>
        <v>0</v>
      </c>
      <c r="AZ107" s="43">
        <f t="shared" si="204"/>
        <v>0</v>
      </c>
      <c r="BA107" s="43">
        <f t="shared" si="205"/>
        <v>1</v>
      </c>
      <c r="BB107" s="43">
        <f t="shared" si="206"/>
        <v>0</v>
      </c>
      <c r="BC107" s="43">
        <f t="shared" si="207"/>
        <v>0</v>
      </c>
      <c r="BD107" s="3">
        <f t="shared" si="208"/>
        <v>1</v>
      </c>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c r="KX107"/>
      <c r="KY107"/>
      <c r="KZ107"/>
      <c r="LA107"/>
      <c r="LB107"/>
      <c r="LC107"/>
      <c r="LD107"/>
      <c r="LE107"/>
      <c r="LF107"/>
      <c r="LG107"/>
      <c r="LH107"/>
      <c r="LI107"/>
      <c r="LJ107"/>
      <c r="LK107"/>
      <c r="LL107"/>
      <c r="LM107"/>
      <c r="LN107"/>
      <c r="LO107"/>
      <c r="LP107"/>
      <c r="LQ107"/>
      <c r="LR107"/>
      <c r="LS107"/>
      <c r="LT107"/>
      <c r="LU107"/>
      <c r="LV107"/>
      <c r="LW107"/>
      <c r="LX107"/>
      <c r="LY107"/>
      <c r="LZ107"/>
      <c r="MA107"/>
      <c r="MB107"/>
      <c r="MC107"/>
      <c r="MD107"/>
      <c r="ME107"/>
      <c r="MF107"/>
      <c r="MG107"/>
      <c r="MH107"/>
      <c r="MI107"/>
      <c r="MJ107"/>
      <c r="MK107"/>
      <c r="ML107"/>
      <c r="MM107"/>
      <c r="MN107"/>
      <c r="MO107"/>
      <c r="MP107"/>
      <c r="MQ107"/>
      <c r="MR107"/>
      <c r="MS107"/>
      <c r="MT107"/>
      <c r="MU107"/>
      <c r="MV107"/>
      <c r="MW107"/>
      <c r="MX107"/>
      <c r="MY107"/>
      <c r="MZ107"/>
      <c r="NA107"/>
      <c r="NB107"/>
      <c r="NC107"/>
      <c r="ND107"/>
      <c r="NE107"/>
      <c r="NF107"/>
      <c r="NG107"/>
      <c r="NH107"/>
      <c r="NI107"/>
      <c r="NJ107"/>
      <c r="NK107"/>
      <c r="NL107"/>
      <c r="NM107"/>
      <c r="NN107"/>
      <c r="NO107"/>
      <c r="NP107"/>
      <c r="NQ107"/>
      <c r="NR107"/>
      <c r="NS107"/>
      <c r="NT107"/>
      <c r="NU107"/>
      <c r="NV107"/>
      <c r="NW107"/>
      <c r="NX107"/>
      <c r="NY107"/>
      <c r="NZ107"/>
      <c r="OA107"/>
      <c r="OB107"/>
      <c r="OC107"/>
      <c r="OD107"/>
      <c r="OE107"/>
      <c r="OF107"/>
      <c r="OG107"/>
      <c r="OH107"/>
      <c r="OI107"/>
      <c r="OJ107"/>
      <c r="OK107"/>
      <c r="OL107"/>
      <c r="OM107"/>
      <c r="ON107"/>
      <c r="OO107"/>
      <c r="OP107"/>
      <c r="OQ107"/>
      <c r="OR107"/>
      <c r="OS107"/>
      <c r="OT107"/>
      <c r="OU107"/>
      <c r="OV107"/>
      <c r="OW107"/>
      <c r="OX107"/>
      <c r="OY107"/>
      <c r="OZ107"/>
      <c r="PA107"/>
      <c r="PB107"/>
      <c r="PC107"/>
      <c r="PD107"/>
      <c r="PE107"/>
      <c r="PF107"/>
      <c r="PG107"/>
      <c r="PH107"/>
      <c r="PI107"/>
      <c r="PJ107"/>
      <c r="PK107"/>
      <c r="PL107"/>
      <c r="PM107"/>
      <c r="PN107"/>
      <c r="PO107"/>
      <c r="PP107"/>
      <c r="PQ107"/>
      <c r="PR107"/>
      <c r="PS107"/>
      <c r="PT107"/>
      <c r="PU107"/>
      <c r="PV107"/>
      <c r="PW107"/>
      <c r="PX107"/>
      <c r="PY107"/>
      <c r="PZ107"/>
      <c r="QA107"/>
      <c r="QB107"/>
      <c r="QC107"/>
      <c r="QD107"/>
      <c r="QE107"/>
      <c r="QF107"/>
      <c r="QG107"/>
      <c r="QH107"/>
      <c r="QI107"/>
      <c r="QJ107"/>
      <c r="QK107"/>
      <c r="QL107"/>
      <c r="QM107"/>
      <c r="QN107"/>
      <c r="QO107"/>
      <c r="QP107"/>
      <c r="QQ107"/>
      <c r="QR107"/>
      <c r="QS107"/>
      <c r="QT107"/>
      <c r="QU107"/>
      <c r="QV107"/>
      <c r="QW107"/>
      <c r="QX107"/>
      <c r="QY107"/>
      <c r="QZ107"/>
      <c r="RA107"/>
      <c r="RB107"/>
      <c r="RC107"/>
      <c r="RD107"/>
      <c r="RE107"/>
      <c r="RF107"/>
      <c r="RG107"/>
      <c r="RH107"/>
      <c r="RI107"/>
      <c r="RJ107"/>
      <c r="RK107"/>
      <c r="RL107"/>
      <c r="RM107"/>
      <c r="RN107"/>
      <c r="RO107"/>
      <c r="RP107"/>
      <c r="RQ107"/>
      <c r="RR107"/>
      <c r="RS107"/>
      <c r="RT107"/>
      <c r="RU107"/>
      <c r="RV107"/>
      <c r="RW107"/>
      <c r="RX107"/>
      <c r="RY107"/>
      <c r="RZ107"/>
      <c r="SA107"/>
      <c r="SB107"/>
      <c r="SC107"/>
      <c r="SD107"/>
      <c r="SE107"/>
      <c r="SF107"/>
      <c r="SG107"/>
      <c r="SH107"/>
      <c r="SI107"/>
      <c r="SJ107"/>
      <c r="SK107"/>
      <c r="SL107"/>
      <c r="SM107"/>
      <c r="SN107"/>
      <c r="SO107"/>
      <c r="SP107"/>
      <c r="SQ107"/>
      <c r="SR107"/>
      <c r="SS107"/>
      <c r="ST107"/>
      <c r="SU107"/>
      <c r="SV107"/>
      <c r="SW107"/>
      <c r="SX107"/>
      <c r="SY107"/>
      <c r="SZ107"/>
      <c r="TA107"/>
      <c r="TB107"/>
      <c r="TC107"/>
      <c r="TD107"/>
      <c r="TE107"/>
      <c r="TF107"/>
      <c r="TG107"/>
      <c r="TH107"/>
      <c r="TI107"/>
      <c r="TJ107"/>
      <c r="TK107"/>
      <c r="TL107"/>
      <c r="TM107"/>
      <c r="TN107"/>
      <c r="TO107"/>
      <c r="TP107"/>
      <c r="TQ107"/>
      <c r="TR107"/>
      <c r="TS107"/>
      <c r="TT107"/>
      <c r="TU107"/>
      <c r="TV107"/>
      <c r="TW107"/>
      <c r="TX107"/>
      <c r="TY107"/>
      <c r="TZ107"/>
      <c r="UA107"/>
      <c r="UB107"/>
      <c r="UC107"/>
      <c r="UD107"/>
      <c r="UE107"/>
      <c r="UF107"/>
      <c r="UG107"/>
      <c r="UH107"/>
      <c r="UI107"/>
      <c r="UJ107"/>
      <c r="UK107"/>
      <c r="UL107"/>
      <c r="UM107"/>
      <c r="UN107"/>
      <c r="UO107"/>
      <c r="UP107"/>
      <c r="UQ107"/>
      <c r="UR107"/>
      <c r="US107"/>
      <c r="UT107"/>
      <c r="UU107"/>
      <c r="UV107"/>
      <c r="UW107"/>
      <c r="UX107"/>
      <c r="UY107"/>
      <c r="UZ107"/>
      <c r="VA107"/>
      <c r="VB107"/>
      <c r="VC107"/>
      <c r="VD107"/>
      <c r="VE107"/>
      <c r="VF107"/>
      <c r="VG107"/>
      <c r="VH107"/>
      <c r="VI107"/>
      <c r="VJ107"/>
      <c r="VK107"/>
      <c r="VL107"/>
      <c r="VM107"/>
      <c r="VN107"/>
      <c r="VO107"/>
      <c r="VP107"/>
      <c r="VQ107"/>
      <c r="VR107"/>
      <c r="VS107"/>
      <c r="VT107"/>
      <c r="VU107"/>
      <c r="VV107"/>
      <c r="VW107"/>
      <c r="VX107"/>
      <c r="VY107"/>
      <c r="VZ107"/>
      <c r="WA107"/>
      <c r="WB107"/>
      <c r="WC107"/>
      <c r="WD107"/>
      <c r="WE107"/>
      <c r="WF107"/>
      <c r="WG107"/>
      <c r="WH107"/>
      <c r="WI107"/>
      <c r="WJ107"/>
      <c r="WK107"/>
      <c r="WL107"/>
      <c r="WM107"/>
      <c r="WN107"/>
      <c r="WO107"/>
      <c r="WP107"/>
      <c r="WQ107"/>
      <c r="WR107"/>
      <c r="WS107"/>
      <c r="WT107"/>
      <c r="WU107"/>
      <c r="WV107"/>
      <c r="WW107"/>
      <c r="WX107"/>
      <c r="WY107"/>
      <c r="WZ107"/>
      <c r="XA107"/>
      <c r="XB107"/>
      <c r="XC107"/>
      <c r="XD107"/>
      <c r="XE107"/>
      <c r="XF107"/>
      <c r="XG107"/>
      <c r="XH107"/>
      <c r="XI107"/>
      <c r="XJ107"/>
      <c r="XK107"/>
      <c r="XL107"/>
      <c r="XM107"/>
      <c r="XN107"/>
      <c r="XO107"/>
      <c r="XP107"/>
      <c r="XQ107"/>
      <c r="XR107"/>
      <c r="XS107"/>
      <c r="XT107"/>
      <c r="XU107"/>
      <c r="XV107"/>
      <c r="XW107"/>
      <c r="XX107"/>
      <c r="XY107"/>
      <c r="XZ107"/>
      <c r="YA107"/>
      <c r="YB107"/>
      <c r="YC107"/>
      <c r="YD107"/>
      <c r="YE107"/>
      <c r="YF107"/>
      <c r="YG107"/>
      <c r="YH107"/>
      <c r="YI107"/>
      <c r="YJ107"/>
      <c r="YK107"/>
      <c r="YL107"/>
      <c r="YM107"/>
      <c r="YN107"/>
      <c r="YO107"/>
      <c r="YP107"/>
      <c r="YQ107"/>
      <c r="YR107"/>
      <c r="YS107"/>
      <c r="YT107"/>
      <c r="YU107"/>
      <c r="YV107"/>
      <c r="YW107"/>
      <c r="YX107"/>
      <c r="YY107"/>
      <c r="YZ107"/>
      <c r="ZA107"/>
      <c r="ZB107"/>
      <c r="ZC107"/>
      <c r="ZD107"/>
      <c r="ZE107"/>
      <c r="ZF107"/>
      <c r="ZG107"/>
      <c r="ZH107"/>
      <c r="ZI107"/>
      <c r="ZJ107"/>
      <c r="ZK107"/>
      <c r="ZL107"/>
      <c r="ZM107"/>
      <c r="ZN107"/>
      <c r="ZO107"/>
      <c r="ZP107"/>
      <c r="ZQ107"/>
      <c r="ZR107"/>
      <c r="ZS107"/>
      <c r="ZT107"/>
      <c r="ZU107"/>
      <c r="ZV107"/>
      <c r="ZW107"/>
      <c r="ZX107"/>
      <c r="ZY107"/>
      <c r="ZZ107"/>
      <c r="AAA107"/>
      <c r="AAB107"/>
      <c r="AAC107"/>
      <c r="AAD107"/>
      <c r="AAE107"/>
      <c r="AAF107"/>
      <c r="AAG107"/>
      <c r="AAH107"/>
      <c r="AAI107"/>
      <c r="AAJ107"/>
      <c r="AAK107"/>
      <c r="AAL107"/>
      <c r="AAM107"/>
      <c r="AAN107"/>
      <c r="AAO107"/>
      <c r="AAP107"/>
      <c r="AAQ107"/>
      <c r="AAR107"/>
      <c r="AAS107"/>
      <c r="AAT107"/>
      <c r="AAU107"/>
      <c r="AAV107"/>
      <c r="AAW107"/>
      <c r="AAX107"/>
      <c r="AAY107"/>
      <c r="AAZ107"/>
      <c r="ABA107"/>
      <c r="ABB107"/>
      <c r="ABC107"/>
      <c r="ABD107"/>
      <c r="ABE107"/>
      <c r="ABF107"/>
      <c r="ABG107"/>
      <c r="ABH107"/>
      <c r="ABI107"/>
      <c r="ABJ107"/>
      <c r="ABK107"/>
      <c r="ABL107"/>
      <c r="ABM107"/>
      <c r="ABN107"/>
      <c r="ABO107"/>
      <c r="ABP107"/>
      <c r="ABQ107"/>
      <c r="ABR107"/>
      <c r="ABS107"/>
      <c r="ABT107"/>
      <c r="ABU107"/>
      <c r="ABV107"/>
      <c r="ABW107"/>
      <c r="ABX107"/>
      <c r="ABY107"/>
      <c r="ABZ107"/>
      <c r="ACA107"/>
      <c r="ACB107"/>
      <c r="ACC107"/>
      <c r="ACD107"/>
      <c r="ACE107"/>
      <c r="ACF107"/>
      <c r="ACG107"/>
      <c r="ACH107"/>
      <c r="ACI107"/>
      <c r="ACJ107"/>
      <c r="ACK107"/>
      <c r="ACL107"/>
      <c r="ACM107"/>
      <c r="ACN107"/>
      <c r="ACO107"/>
      <c r="ACP107"/>
      <c r="ACQ107"/>
      <c r="ACR107"/>
      <c r="ACS107"/>
      <c r="ACT107"/>
      <c r="ACU107"/>
      <c r="ACV107"/>
      <c r="ACW107"/>
      <c r="ACX107"/>
      <c r="ACY107"/>
      <c r="ACZ107"/>
      <c r="ADA107"/>
      <c r="ADB107"/>
      <c r="ADC107"/>
      <c r="ADD107"/>
      <c r="ADE107"/>
      <c r="ADF107"/>
      <c r="ADG107"/>
      <c r="ADH107"/>
      <c r="ADI107"/>
      <c r="ADJ107"/>
      <c r="ADK107"/>
      <c r="ADL107"/>
      <c r="ADM107"/>
      <c r="ADN107"/>
      <c r="ADO107"/>
      <c r="ADP107"/>
      <c r="ADQ107"/>
      <c r="ADR107"/>
      <c r="ADS107"/>
      <c r="ADT107"/>
      <c r="ADU107"/>
      <c r="ADV107"/>
      <c r="ADW107"/>
      <c r="ADX107"/>
      <c r="ADY107"/>
      <c r="ADZ107"/>
      <c r="AEA107"/>
      <c r="AEB107"/>
      <c r="AEC107"/>
      <c r="AED107"/>
      <c r="AEE107"/>
      <c r="AEF107"/>
      <c r="AEG107"/>
      <c r="AEH107"/>
      <c r="AEI107"/>
      <c r="AEJ107"/>
      <c r="AEK107"/>
      <c r="AEL107"/>
      <c r="AEM107"/>
      <c r="AEN107"/>
      <c r="AEO107"/>
      <c r="AEP107"/>
      <c r="AEQ107"/>
      <c r="AER107"/>
      <c r="AES107"/>
      <c r="AET107"/>
      <c r="AEU107"/>
      <c r="AEV107"/>
      <c r="AEW107"/>
      <c r="AEX107"/>
      <c r="AEY107"/>
      <c r="AEZ107"/>
      <c r="AFA107"/>
      <c r="AFB107"/>
      <c r="AFC107"/>
      <c r="AFD107"/>
      <c r="AFE107"/>
      <c r="AFF107"/>
      <c r="AFG107"/>
      <c r="AFH107"/>
      <c r="AFI107"/>
      <c r="AFJ107"/>
      <c r="AFK107"/>
      <c r="AFL107"/>
      <c r="AFM107"/>
      <c r="AFN107"/>
      <c r="AFO107"/>
      <c r="AFP107"/>
      <c r="AFQ107"/>
      <c r="AFR107"/>
      <c r="AFS107"/>
      <c r="AFT107"/>
      <c r="AFU107"/>
      <c r="AFV107"/>
      <c r="AFW107"/>
      <c r="AFX107"/>
      <c r="AFY107"/>
      <c r="AFZ107"/>
      <c r="AGA107"/>
      <c r="AGB107"/>
      <c r="AGC107"/>
      <c r="AGD107"/>
      <c r="AGE107"/>
      <c r="AGF107"/>
      <c r="AGG107"/>
      <c r="AGH107"/>
      <c r="AGI107"/>
      <c r="AGJ107"/>
      <c r="AGK107"/>
      <c r="AGL107"/>
      <c r="AGM107"/>
      <c r="AGN107"/>
      <c r="AGO107"/>
      <c r="AGP107"/>
      <c r="AGQ107"/>
      <c r="AGR107"/>
      <c r="AGS107"/>
      <c r="AGT107"/>
      <c r="AGU107"/>
      <c r="AGV107"/>
      <c r="AGW107"/>
      <c r="AGX107"/>
      <c r="AGY107"/>
      <c r="AGZ107"/>
      <c r="AHA107"/>
      <c r="AHB107"/>
      <c r="AHC107"/>
      <c r="AHD107"/>
      <c r="AHE107"/>
      <c r="AHF107"/>
      <c r="AHG107"/>
      <c r="AHH107"/>
      <c r="AHI107"/>
      <c r="AHJ107"/>
      <c r="AHK107"/>
      <c r="AHL107"/>
      <c r="AHM107"/>
      <c r="AHN107"/>
      <c r="AHO107"/>
      <c r="AHP107"/>
      <c r="AHQ107"/>
      <c r="AHR107"/>
      <c r="AHS107"/>
      <c r="AHT107"/>
      <c r="AHU107"/>
      <c r="AHV107"/>
      <c r="AHW107"/>
      <c r="AHX107"/>
      <c r="AHY107"/>
      <c r="AHZ107"/>
      <c r="AIA107"/>
      <c r="AIB107"/>
      <c r="AIC107"/>
      <c r="AID107"/>
      <c r="AIE107"/>
      <c r="AIF107"/>
      <c r="AIG107"/>
      <c r="AIH107"/>
      <c r="AII107"/>
      <c r="AIJ107"/>
      <c r="AIK107"/>
      <c r="AIL107"/>
      <c r="AIM107"/>
      <c r="AIN107"/>
      <c r="AIO107"/>
      <c r="AIP107"/>
      <c r="AIQ107"/>
      <c r="AIR107"/>
      <c r="AIS107"/>
      <c r="AIT107"/>
      <c r="AIU107"/>
      <c r="AIV107"/>
      <c r="AIW107"/>
      <c r="AIX107"/>
      <c r="AIY107"/>
      <c r="AIZ107"/>
      <c r="AJA107"/>
      <c r="AJB107"/>
      <c r="AJC107"/>
      <c r="AJD107"/>
      <c r="AJE107"/>
      <c r="AJF107"/>
      <c r="AJG107"/>
      <c r="AJH107"/>
      <c r="AJI107"/>
      <c r="AJJ107"/>
      <c r="AJK107"/>
      <c r="AJL107"/>
      <c r="AJM107"/>
      <c r="AJN107"/>
      <c r="AJO107"/>
      <c r="AJP107"/>
      <c r="AJQ107"/>
      <c r="AJR107"/>
      <c r="AJS107"/>
      <c r="AJT107"/>
      <c r="AJU107"/>
      <c r="AJV107"/>
      <c r="AJW107"/>
      <c r="AJX107"/>
      <c r="AJY107"/>
      <c r="AJZ107"/>
      <c r="AKA107"/>
      <c r="AKB107"/>
      <c r="AKC107"/>
      <c r="AKD107"/>
      <c r="AKE107"/>
      <c r="AKF107"/>
      <c r="AKG107"/>
      <c r="AKH107"/>
      <c r="AKI107"/>
      <c r="AKJ107"/>
      <c r="AKK107"/>
      <c r="AKL107"/>
      <c r="AKM107"/>
      <c r="AKN107"/>
      <c r="AKO107"/>
      <c r="AKP107"/>
      <c r="AKQ107"/>
      <c r="AKR107"/>
      <c r="AKS107"/>
      <c r="AKT107"/>
      <c r="AKU107"/>
      <c r="AKV107"/>
      <c r="AKW107"/>
      <c r="AKX107"/>
      <c r="AKY107"/>
      <c r="AKZ107"/>
      <c r="ALA107"/>
      <c r="ALB107"/>
      <c r="ALC107"/>
      <c r="ALD107"/>
      <c r="ALE107"/>
      <c r="ALF107"/>
      <c r="ALG107"/>
      <c r="ALH107"/>
      <c r="ALI107"/>
      <c r="ALJ107"/>
      <c r="ALK107"/>
      <c r="ALL107"/>
      <c r="ALM107"/>
      <c r="ALN107"/>
      <c r="ALO107"/>
      <c r="ALP107"/>
      <c r="ALQ107"/>
      <c r="ALR107"/>
      <c r="ALS107"/>
      <c r="ALT107"/>
      <c r="ALU107"/>
      <c r="ALV107"/>
      <c r="ALW107"/>
      <c r="ALX107"/>
      <c r="ALY107"/>
      <c r="ALZ107"/>
      <c r="AMA107"/>
      <c r="AMB107"/>
      <c r="AMC107"/>
      <c r="AMD107"/>
      <c r="AME107"/>
      <c r="AMF107"/>
      <c r="AMG107"/>
      <c r="AMH107"/>
      <c r="AMI107"/>
      <c r="AMJ107"/>
      <c r="AMK107"/>
    </row>
    <row r="108" spans="1:1025" ht="93" customHeight="1" x14ac:dyDescent="0.25">
      <c r="A108" s="97">
        <f t="shared" si="143"/>
        <v>96</v>
      </c>
      <c r="B108" s="98"/>
      <c r="C108" s="112" t="s">
        <v>12</v>
      </c>
      <c r="D108" s="106" t="s">
        <v>159</v>
      </c>
      <c r="E108" s="117" t="s">
        <v>321</v>
      </c>
      <c r="F108" s="106" t="s">
        <v>83</v>
      </c>
      <c r="G108" s="106" t="s">
        <v>323</v>
      </c>
      <c r="H108" s="97" t="s">
        <v>14</v>
      </c>
      <c r="I108" s="114" t="s">
        <v>324</v>
      </c>
      <c r="J108" s="115" t="str">
        <f t="shared" si="171"/>
        <v>Elaborar y enviar el informe FURAG II (Ejecutivo Anual de Control Interno) al DAFP0</v>
      </c>
      <c r="K108" s="115" t="str">
        <f t="shared" si="172"/>
        <v>Elaborar y enviar el informe FURAG II (Ejecutivo Anual de Control Interno) al DAFP0</v>
      </c>
      <c r="L108" s="115" t="str">
        <f t="shared" si="173"/>
        <v>Elaborar y enviar el informe FURAG II (Ejecutivo Anual de Control Interno) al DAFP1</v>
      </c>
      <c r="M108" s="115" t="str">
        <f t="shared" si="174"/>
        <v>Elaborar y enviar el informe FURAG II (Ejecutivo Anual de Control Interno) al DAFP0</v>
      </c>
      <c r="N108" s="115" t="str">
        <f t="shared" si="175"/>
        <v>Elaborar y enviar el informe FURAG II (Ejecutivo Anual de Control Interno) al DAFP0</v>
      </c>
      <c r="O108" s="115" t="str">
        <f t="shared" si="176"/>
        <v>Elaborar y enviar el informe FURAG II (Ejecutivo Anual de Control Interno) al DAFP0</v>
      </c>
      <c r="P108" s="115" t="str">
        <f t="shared" si="177"/>
        <v>Elaborar y enviar el informe FURAG II (Ejecutivo Anual de Control Interno) al DAFP0</v>
      </c>
      <c r="Q108" s="115" t="str">
        <f t="shared" si="178"/>
        <v>Elaborar y enviar el informe FURAG II (Ejecutivo Anual de Control Interno) al DAFP0</v>
      </c>
      <c r="R108" s="115" t="str">
        <f t="shared" si="179"/>
        <v>Elaborar y enviar el informe FURAG II (Ejecutivo Anual de Control Interno) al DAFP0</v>
      </c>
      <c r="S108" s="115" t="str">
        <f t="shared" si="180"/>
        <v>Elaborar y enviar el informe FURAG II (Ejecutivo Anual de Control Interno) al DAFP0</v>
      </c>
      <c r="T108" s="115" t="str">
        <f t="shared" si="181"/>
        <v>Elaborar y enviar el informe FURAG II (Ejecutivo Anual de Control Interno) al DAFP0</v>
      </c>
      <c r="U108" s="115" t="str">
        <f t="shared" si="182"/>
        <v>Elaborar y enviar el informe FURAG II (Ejecutivo Anual de Control Interno) al DAFP0</v>
      </c>
      <c r="V108" s="116">
        <v>1</v>
      </c>
      <c r="W108" s="116">
        <v>1</v>
      </c>
      <c r="X108" s="100" t="s">
        <v>267</v>
      </c>
      <c r="Y108" s="112" t="s">
        <v>414</v>
      </c>
      <c r="Z108" s="184">
        <v>43539</v>
      </c>
      <c r="AA108" s="185">
        <v>43536</v>
      </c>
      <c r="AB108" s="29" t="s">
        <v>378</v>
      </c>
      <c r="AC108" s="101">
        <f t="shared" si="183"/>
        <v>1</v>
      </c>
      <c r="AE108" s="43">
        <f t="shared" si="184"/>
        <v>0</v>
      </c>
      <c r="AF108" s="43">
        <f t="shared" si="185"/>
        <v>0</v>
      </c>
      <c r="AG108" s="43">
        <f t="shared" si="186"/>
        <v>1</v>
      </c>
      <c r="AH108" s="43">
        <f t="shared" si="187"/>
        <v>0</v>
      </c>
      <c r="AI108" s="43">
        <f t="shared" si="188"/>
        <v>0</v>
      </c>
      <c r="AJ108" s="43">
        <f t="shared" si="189"/>
        <v>0</v>
      </c>
      <c r="AK108" s="43">
        <f t="shared" si="190"/>
        <v>0</v>
      </c>
      <c r="AL108" s="43">
        <f t="shared" si="191"/>
        <v>0</v>
      </c>
      <c r="AM108" s="43">
        <f t="shared" si="192"/>
        <v>0</v>
      </c>
      <c r="AN108" s="43">
        <f t="shared" si="193"/>
        <v>0</v>
      </c>
      <c r="AO108" s="43">
        <f t="shared" si="194"/>
        <v>0</v>
      </c>
      <c r="AP108" s="43">
        <f t="shared" si="195"/>
        <v>0</v>
      </c>
      <c r="AR108" s="43">
        <f t="shared" si="196"/>
        <v>0</v>
      </c>
      <c r="AS108" s="43">
        <f t="shared" si="197"/>
        <v>0</v>
      </c>
      <c r="AT108" s="43">
        <f t="shared" si="198"/>
        <v>1</v>
      </c>
      <c r="AU108" s="43">
        <f t="shared" si="199"/>
        <v>0</v>
      </c>
      <c r="AV108" s="43">
        <f t="shared" si="200"/>
        <v>0</v>
      </c>
      <c r="AW108" s="43">
        <f t="shared" si="201"/>
        <v>0</v>
      </c>
      <c r="AX108" s="43">
        <f t="shared" si="202"/>
        <v>0</v>
      </c>
      <c r="AY108" s="43">
        <f t="shared" si="203"/>
        <v>0</v>
      </c>
      <c r="AZ108" s="43">
        <f t="shared" si="204"/>
        <v>0</v>
      </c>
      <c r="BA108" s="43">
        <f t="shared" si="205"/>
        <v>0</v>
      </c>
      <c r="BB108" s="43">
        <f t="shared" si="206"/>
        <v>0</v>
      </c>
      <c r="BC108" s="43">
        <f t="shared" si="207"/>
        <v>0</v>
      </c>
      <c r="BD108" s="3">
        <f t="shared" si="208"/>
        <v>1</v>
      </c>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c r="JE108"/>
      <c r="JF108"/>
      <c r="JG108"/>
      <c r="JH108"/>
      <c r="JI108"/>
      <c r="JJ108"/>
      <c r="JK108"/>
      <c r="JL108"/>
      <c r="JM108"/>
      <c r="JN108"/>
      <c r="JO108"/>
      <c r="JP108"/>
      <c r="JQ108"/>
      <c r="JR108"/>
      <c r="JS108"/>
      <c r="JT108"/>
      <c r="JU108"/>
      <c r="JV108"/>
      <c r="JW108"/>
      <c r="JX108"/>
      <c r="JY108"/>
      <c r="JZ108"/>
      <c r="KA108"/>
      <c r="KB108"/>
      <c r="KC108"/>
      <c r="KD108"/>
      <c r="KE108"/>
      <c r="KF108"/>
      <c r="KG108"/>
      <c r="KH108"/>
      <c r="KI108"/>
      <c r="KJ108"/>
      <c r="KK108"/>
      <c r="KL108"/>
      <c r="KM108"/>
      <c r="KN108"/>
      <c r="KO108"/>
      <c r="KP108"/>
      <c r="KQ108"/>
      <c r="KR108"/>
      <c r="KS108"/>
      <c r="KT108"/>
      <c r="KU108"/>
      <c r="KV108"/>
      <c r="KW108"/>
      <c r="KX108"/>
      <c r="KY108"/>
      <c r="KZ108"/>
      <c r="LA108"/>
      <c r="LB108"/>
      <c r="LC108"/>
      <c r="LD108"/>
      <c r="LE108"/>
      <c r="LF108"/>
      <c r="LG108"/>
      <c r="LH108"/>
      <c r="LI108"/>
      <c r="LJ108"/>
      <c r="LK108"/>
      <c r="LL108"/>
      <c r="LM108"/>
      <c r="LN108"/>
      <c r="LO108"/>
      <c r="LP108"/>
      <c r="LQ108"/>
      <c r="LR108"/>
      <c r="LS108"/>
      <c r="LT108"/>
      <c r="LU108"/>
      <c r="LV108"/>
      <c r="LW108"/>
      <c r="LX108"/>
      <c r="LY108"/>
      <c r="LZ108"/>
      <c r="MA108"/>
      <c r="MB108"/>
      <c r="MC108"/>
      <c r="MD108"/>
      <c r="ME108"/>
      <c r="MF108"/>
      <c r="MG108"/>
      <c r="MH108"/>
      <c r="MI108"/>
      <c r="MJ108"/>
      <c r="MK108"/>
      <c r="ML108"/>
      <c r="MM108"/>
      <c r="MN108"/>
      <c r="MO108"/>
      <c r="MP108"/>
      <c r="MQ108"/>
      <c r="MR108"/>
      <c r="MS108"/>
      <c r="MT108"/>
      <c r="MU108"/>
      <c r="MV108"/>
      <c r="MW108"/>
      <c r="MX108"/>
      <c r="MY108"/>
      <c r="MZ108"/>
      <c r="NA108"/>
      <c r="NB108"/>
      <c r="NC108"/>
      <c r="ND108"/>
      <c r="NE108"/>
      <c r="NF108"/>
      <c r="NG108"/>
      <c r="NH108"/>
      <c r="NI108"/>
      <c r="NJ108"/>
      <c r="NK108"/>
      <c r="NL108"/>
      <c r="NM108"/>
      <c r="NN108"/>
      <c r="NO108"/>
      <c r="NP108"/>
      <c r="NQ108"/>
      <c r="NR108"/>
      <c r="NS108"/>
      <c r="NT108"/>
      <c r="NU108"/>
      <c r="NV108"/>
      <c r="NW108"/>
      <c r="NX108"/>
      <c r="NY108"/>
      <c r="NZ108"/>
      <c r="OA108"/>
      <c r="OB108"/>
      <c r="OC108"/>
      <c r="OD108"/>
      <c r="OE108"/>
      <c r="OF108"/>
      <c r="OG108"/>
      <c r="OH108"/>
      <c r="OI108"/>
      <c r="OJ108"/>
      <c r="OK108"/>
      <c r="OL108"/>
      <c r="OM108"/>
      <c r="ON108"/>
      <c r="OO108"/>
      <c r="OP108"/>
      <c r="OQ108"/>
      <c r="OR108"/>
      <c r="OS108"/>
      <c r="OT108"/>
      <c r="OU108"/>
      <c r="OV108"/>
      <c r="OW108"/>
      <c r="OX108"/>
      <c r="OY108"/>
      <c r="OZ108"/>
      <c r="PA108"/>
      <c r="PB108"/>
      <c r="PC108"/>
      <c r="PD108"/>
      <c r="PE108"/>
      <c r="PF108"/>
      <c r="PG108"/>
      <c r="PH108"/>
      <c r="PI108"/>
      <c r="PJ108"/>
      <c r="PK108"/>
      <c r="PL108"/>
      <c r="PM108"/>
      <c r="PN108"/>
      <c r="PO108"/>
      <c r="PP108"/>
      <c r="PQ108"/>
      <c r="PR108"/>
      <c r="PS108"/>
      <c r="PT108"/>
      <c r="PU108"/>
      <c r="PV108"/>
      <c r="PW108"/>
      <c r="PX108"/>
      <c r="PY108"/>
      <c r="PZ108"/>
      <c r="QA108"/>
      <c r="QB108"/>
      <c r="QC108"/>
      <c r="QD108"/>
      <c r="QE108"/>
      <c r="QF108"/>
      <c r="QG108"/>
      <c r="QH108"/>
      <c r="QI108"/>
      <c r="QJ108"/>
      <c r="QK108"/>
      <c r="QL108"/>
      <c r="QM108"/>
      <c r="QN108"/>
      <c r="QO108"/>
      <c r="QP108"/>
      <c r="QQ108"/>
      <c r="QR108"/>
      <c r="QS108"/>
      <c r="QT108"/>
      <c r="QU108"/>
      <c r="QV108"/>
      <c r="QW108"/>
      <c r="QX108"/>
      <c r="QY108"/>
      <c r="QZ108"/>
      <c r="RA108"/>
      <c r="RB108"/>
      <c r="RC108"/>
      <c r="RD108"/>
      <c r="RE108"/>
      <c r="RF108"/>
      <c r="RG108"/>
      <c r="RH108"/>
      <c r="RI108"/>
      <c r="RJ108"/>
      <c r="RK108"/>
      <c r="RL108"/>
      <c r="RM108"/>
      <c r="RN108"/>
      <c r="RO108"/>
      <c r="RP108"/>
      <c r="RQ108"/>
      <c r="RR108"/>
      <c r="RS108"/>
      <c r="RT108"/>
      <c r="RU108"/>
      <c r="RV108"/>
      <c r="RW108"/>
      <c r="RX108"/>
      <c r="RY108"/>
      <c r="RZ108"/>
      <c r="SA108"/>
      <c r="SB108"/>
      <c r="SC108"/>
      <c r="SD108"/>
      <c r="SE108"/>
      <c r="SF108"/>
      <c r="SG108"/>
      <c r="SH108"/>
      <c r="SI108"/>
      <c r="SJ108"/>
      <c r="SK108"/>
      <c r="SL108"/>
      <c r="SM108"/>
      <c r="SN108"/>
      <c r="SO108"/>
      <c r="SP108"/>
      <c r="SQ108"/>
      <c r="SR108"/>
      <c r="SS108"/>
      <c r="ST108"/>
      <c r="SU108"/>
      <c r="SV108"/>
      <c r="SW108"/>
      <c r="SX108"/>
      <c r="SY108"/>
      <c r="SZ108"/>
      <c r="TA108"/>
      <c r="TB108"/>
      <c r="TC108"/>
      <c r="TD108"/>
      <c r="TE108"/>
      <c r="TF108"/>
      <c r="TG108"/>
      <c r="TH108"/>
      <c r="TI108"/>
      <c r="TJ108"/>
      <c r="TK108"/>
      <c r="TL108"/>
      <c r="TM108"/>
      <c r="TN108"/>
      <c r="TO108"/>
      <c r="TP108"/>
      <c r="TQ108"/>
      <c r="TR108"/>
      <c r="TS108"/>
      <c r="TT108"/>
      <c r="TU108"/>
      <c r="TV108"/>
      <c r="TW108"/>
      <c r="TX108"/>
      <c r="TY108"/>
      <c r="TZ108"/>
      <c r="UA108"/>
      <c r="UB108"/>
      <c r="UC108"/>
      <c r="UD108"/>
      <c r="UE108"/>
      <c r="UF108"/>
      <c r="UG108"/>
      <c r="UH108"/>
      <c r="UI108"/>
      <c r="UJ108"/>
      <c r="UK108"/>
      <c r="UL108"/>
      <c r="UM108"/>
      <c r="UN108"/>
      <c r="UO108"/>
      <c r="UP108"/>
      <c r="UQ108"/>
      <c r="UR108"/>
      <c r="US108"/>
      <c r="UT108"/>
      <c r="UU108"/>
      <c r="UV108"/>
      <c r="UW108"/>
      <c r="UX108"/>
      <c r="UY108"/>
      <c r="UZ108"/>
      <c r="VA108"/>
      <c r="VB108"/>
      <c r="VC108"/>
      <c r="VD108"/>
      <c r="VE108"/>
      <c r="VF108"/>
      <c r="VG108"/>
      <c r="VH108"/>
      <c r="VI108"/>
      <c r="VJ108"/>
      <c r="VK108"/>
      <c r="VL108"/>
      <c r="VM108"/>
      <c r="VN108"/>
      <c r="VO108"/>
      <c r="VP108"/>
      <c r="VQ108"/>
      <c r="VR108"/>
      <c r="VS108"/>
      <c r="VT108"/>
      <c r="VU108"/>
      <c r="VV108"/>
      <c r="VW108"/>
      <c r="VX108"/>
      <c r="VY108"/>
      <c r="VZ108"/>
      <c r="WA108"/>
      <c r="WB108"/>
      <c r="WC108"/>
      <c r="WD108"/>
      <c r="WE108"/>
      <c r="WF108"/>
      <c r="WG108"/>
      <c r="WH108"/>
      <c r="WI108"/>
      <c r="WJ108"/>
      <c r="WK108"/>
      <c r="WL108"/>
      <c r="WM108"/>
      <c r="WN108"/>
      <c r="WO108"/>
      <c r="WP108"/>
      <c r="WQ108"/>
      <c r="WR108"/>
      <c r="WS108"/>
      <c r="WT108"/>
      <c r="WU108"/>
      <c r="WV108"/>
      <c r="WW108"/>
      <c r="WX108"/>
      <c r="WY108"/>
      <c r="WZ108"/>
      <c r="XA108"/>
      <c r="XB108"/>
      <c r="XC108"/>
      <c r="XD108"/>
      <c r="XE108"/>
      <c r="XF108"/>
      <c r="XG108"/>
      <c r="XH108"/>
      <c r="XI108"/>
      <c r="XJ108"/>
      <c r="XK108"/>
      <c r="XL108"/>
      <c r="XM108"/>
      <c r="XN108"/>
      <c r="XO108"/>
      <c r="XP108"/>
      <c r="XQ108"/>
      <c r="XR108"/>
      <c r="XS108"/>
      <c r="XT108"/>
      <c r="XU108"/>
      <c r="XV108"/>
      <c r="XW108"/>
      <c r="XX108"/>
      <c r="XY108"/>
      <c r="XZ108"/>
      <c r="YA108"/>
      <c r="YB108"/>
      <c r="YC108"/>
      <c r="YD108"/>
      <c r="YE108"/>
      <c r="YF108"/>
      <c r="YG108"/>
      <c r="YH108"/>
      <c r="YI108"/>
      <c r="YJ108"/>
      <c r="YK108"/>
      <c r="YL108"/>
      <c r="YM108"/>
      <c r="YN108"/>
      <c r="YO108"/>
      <c r="YP108"/>
      <c r="YQ108"/>
      <c r="YR108"/>
      <c r="YS108"/>
      <c r="YT108"/>
      <c r="YU108"/>
      <c r="YV108"/>
      <c r="YW108"/>
      <c r="YX108"/>
      <c r="YY108"/>
      <c r="YZ108"/>
      <c r="ZA108"/>
      <c r="ZB108"/>
      <c r="ZC108"/>
      <c r="ZD108"/>
      <c r="ZE108"/>
      <c r="ZF108"/>
      <c r="ZG108"/>
      <c r="ZH108"/>
      <c r="ZI108"/>
      <c r="ZJ108"/>
      <c r="ZK108"/>
      <c r="ZL108"/>
      <c r="ZM108"/>
      <c r="ZN108"/>
      <c r="ZO108"/>
      <c r="ZP108"/>
      <c r="ZQ108"/>
      <c r="ZR108"/>
      <c r="ZS108"/>
      <c r="ZT108"/>
      <c r="ZU108"/>
      <c r="ZV108"/>
      <c r="ZW108"/>
      <c r="ZX108"/>
      <c r="ZY108"/>
      <c r="ZZ108"/>
      <c r="AAA108"/>
      <c r="AAB108"/>
      <c r="AAC108"/>
      <c r="AAD108"/>
      <c r="AAE108"/>
      <c r="AAF108"/>
      <c r="AAG108"/>
      <c r="AAH108"/>
      <c r="AAI108"/>
      <c r="AAJ108"/>
      <c r="AAK108"/>
      <c r="AAL108"/>
      <c r="AAM108"/>
      <c r="AAN108"/>
      <c r="AAO108"/>
      <c r="AAP108"/>
      <c r="AAQ108"/>
      <c r="AAR108"/>
      <c r="AAS108"/>
      <c r="AAT108"/>
      <c r="AAU108"/>
      <c r="AAV108"/>
      <c r="AAW108"/>
      <c r="AAX108"/>
      <c r="AAY108"/>
      <c r="AAZ108"/>
      <c r="ABA108"/>
      <c r="ABB108"/>
      <c r="ABC108"/>
      <c r="ABD108"/>
      <c r="ABE108"/>
      <c r="ABF108"/>
      <c r="ABG108"/>
      <c r="ABH108"/>
      <c r="ABI108"/>
      <c r="ABJ108"/>
      <c r="ABK108"/>
      <c r="ABL108"/>
      <c r="ABM108"/>
      <c r="ABN108"/>
      <c r="ABO108"/>
      <c r="ABP108"/>
      <c r="ABQ108"/>
      <c r="ABR108"/>
      <c r="ABS108"/>
      <c r="ABT108"/>
      <c r="ABU108"/>
      <c r="ABV108"/>
      <c r="ABW108"/>
      <c r="ABX108"/>
      <c r="ABY108"/>
      <c r="ABZ108"/>
      <c r="ACA108"/>
      <c r="ACB108"/>
      <c r="ACC108"/>
      <c r="ACD108"/>
      <c r="ACE108"/>
      <c r="ACF108"/>
      <c r="ACG108"/>
      <c r="ACH108"/>
      <c r="ACI108"/>
      <c r="ACJ108"/>
      <c r="ACK108"/>
      <c r="ACL108"/>
      <c r="ACM108"/>
      <c r="ACN108"/>
      <c r="ACO108"/>
      <c r="ACP108"/>
      <c r="ACQ108"/>
      <c r="ACR108"/>
      <c r="ACS108"/>
      <c r="ACT108"/>
      <c r="ACU108"/>
      <c r="ACV108"/>
      <c r="ACW108"/>
      <c r="ACX108"/>
      <c r="ACY108"/>
      <c r="ACZ108"/>
      <c r="ADA108"/>
      <c r="ADB108"/>
      <c r="ADC108"/>
      <c r="ADD108"/>
      <c r="ADE108"/>
      <c r="ADF108"/>
      <c r="ADG108"/>
      <c r="ADH108"/>
      <c r="ADI108"/>
      <c r="ADJ108"/>
      <c r="ADK108"/>
      <c r="ADL108"/>
      <c r="ADM108"/>
      <c r="ADN108"/>
      <c r="ADO108"/>
      <c r="ADP108"/>
      <c r="ADQ108"/>
      <c r="ADR108"/>
      <c r="ADS108"/>
      <c r="ADT108"/>
      <c r="ADU108"/>
      <c r="ADV108"/>
      <c r="ADW108"/>
      <c r="ADX108"/>
      <c r="ADY108"/>
      <c r="ADZ108"/>
      <c r="AEA108"/>
      <c r="AEB108"/>
      <c r="AEC108"/>
      <c r="AED108"/>
      <c r="AEE108"/>
      <c r="AEF108"/>
      <c r="AEG108"/>
      <c r="AEH108"/>
      <c r="AEI108"/>
      <c r="AEJ108"/>
      <c r="AEK108"/>
      <c r="AEL108"/>
      <c r="AEM108"/>
      <c r="AEN108"/>
      <c r="AEO108"/>
      <c r="AEP108"/>
      <c r="AEQ108"/>
      <c r="AER108"/>
      <c r="AES108"/>
      <c r="AET108"/>
      <c r="AEU108"/>
      <c r="AEV108"/>
      <c r="AEW108"/>
      <c r="AEX108"/>
      <c r="AEY108"/>
      <c r="AEZ108"/>
      <c r="AFA108"/>
      <c r="AFB108"/>
      <c r="AFC108"/>
      <c r="AFD108"/>
      <c r="AFE108"/>
      <c r="AFF108"/>
      <c r="AFG108"/>
      <c r="AFH108"/>
      <c r="AFI108"/>
      <c r="AFJ108"/>
      <c r="AFK108"/>
      <c r="AFL108"/>
      <c r="AFM108"/>
      <c r="AFN108"/>
      <c r="AFO108"/>
      <c r="AFP108"/>
      <c r="AFQ108"/>
      <c r="AFR108"/>
      <c r="AFS108"/>
      <c r="AFT108"/>
      <c r="AFU108"/>
      <c r="AFV108"/>
      <c r="AFW108"/>
      <c r="AFX108"/>
      <c r="AFY108"/>
      <c r="AFZ108"/>
      <c r="AGA108"/>
      <c r="AGB108"/>
      <c r="AGC108"/>
      <c r="AGD108"/>
      <c r="AGE108"/>
      <c r="AGF108"/>
      <c r="AGG108"/>
      <c r="AGH108"/>
      <c r="AGI108"/>
      <c r="AGJ108"/>
      <c r="AGK108"/>
      <c r="AGL108"/>
      <c r="AGM108"/>
      <c r="AGN108"/>
      <c r="AGO108"/>
      <c r="AGP108"/>
      <c r="AGQ108"/>
      <c r="AGR108"/>
      <c r="AGS108"/>
      <c r="AGT108"/>
      <c r="AGU108"/>
      <c r="AGV108"/>
      <c r="AGW108"/>
      <c r="AGX108"/>
      <c r="AGY108"/>
      <c r="AGZ108"/>
      <c r="AHA108"/>
      <c r="AHB108"/>
      <c r="AHC108"/>
      <c r="AHD108"/>
      <c r="AHE108"/>
      <c r="AHF108"/>
      <c r="AHG108"/>
      <c r="AHH108"/>
      <c r="AHI108"/>
      <c r="AHJ108"/>
      <c r="AHK108"/>
      <c r="AHL108"/>
      <c r="AHM108"/>
      <c r="AHN108"/>
      <c r="AHO108"/>
      <c r="AHP108"/>
      <c r="AHQ108"/>
      <c r="AHR108"/>
      <c r="AHS108"/>
      <c r="AHT108"/>
      <c r="AHU108"/>
      <c r="AHV108"/>
      <c r="AHW108"/>
      <c r="AHX108"/>
      <c r="AHY108"/>
      <c r="AHZ108"/>
      <c r="AIA108"/>
      <c r="AIB108"/>
      <c r="AIC108"/>
      <c r="AID108"/>
      <c r="AIE108"/>
      <c r="AIF108"/>
      <c r="AIG108"/>
      <c r="AIH108"/>
      <c r="AII108"/>
      <c r="AIJ108"/>
      <c r="AIK108"/>
      <c r="AIL108"/>
      <c r="AIM108"/>
      <c r="AIN108"/>
      <c r="AIO108"/>
      <c r="AIP108"/>
      <c r="AIQ108"/>
      <c r="AIR108"/>
      <c r="AIS108"/>
      <c r="AIT108"/>
      <c r="AIU108"/>
      <c r="AIV108"/>
      <c r="AIW108"/>
      <c r="AIX108"/>
      <c r="AIY108"/>
      <c r="AIZ108"/>
      <c r="AJA108"/>
      <c r="AJB108"/>
      <c r="AJC108"/>
      <c r="AJD108"/>
      <c r="AJE108"/>
      <c r="AJF108"/>
      <c r="AJG108"/>
      <c r="AJH108"/>
      <c r="AJI108"/>
      <c r="AJJ108"/>
      <c r="AJK108"/>
      <c r="AJL108"/>
      <c r="AJM108"/>
      <c r="AJN108"/>
      <c r="AJO108"/>
      <c r="AJP108"/>
      <c r="AJQ108"/>
      <c r="AJR108"/>
      <c r="AJS108"/>
      <c r="AJT108"/>
      <c r="AJU108"/>
      <c r="AJV108"/>
      <c r="AJW108"/>
      <c r="AJX108"/>
      <c r="AJY108"/>
      <c r="AJZ108"/>
      <c r="AKA108"/>
      <c r="AKB108"/>
      <c r="AKC108"/>
      <c r="AKD108"/>
      <c r="AKE108"/>
      <c r="AKF108"/>
      <c r="AKG108"/>
      <c r="AKH108"/>
      <c r="AKI108"/>
      <c r="AKJ108"/>
      <c r="AKK108"/>
      <c r="AKL108"/>
      <c r="AKM108"/>
      <c r="AKN108"/>
      <c r="AKO108"/>
      <c r="AKP108"/>
      <c r="AKQ108"/>
      <c r="AKR108"/>
      <c r="AKS108"/>
      <c r="AKT108"/>
      <c r="AKU108"/>
      <c r="AKV108"/>
      <c r="AKW108"/>
      <c r="AKX108"/>
      <c r="AKY108"/>
      <c r="AKZ108"/>
      <c r="ALA108"/>
      <c r="ALB108"/>
      <c r="ALC108"/>
      <c r="ALD108"/>
      <c r="ALE108"/>
      <c r="ALF108"/>
      <c r="ALG108"/>
      <c r="ALH108"/>
      <c r="ALI108"/>
      <c r="ALJ108"/>
      <c r="ALK108"/>
      <c r="ALL108"/>
      <c r="ALM108"/>
      <c r="ALN108"/>
      <c r="ALO108"/>
      <c r="ALP108"/>
      <c r="ALQ108"/>
      <c r="ALR108"/>
      <c r="ALS108"/>
      <c r="ALT108"/>
      <c r="ALU108"/>
      <c r="ALV108"/>
      <c r="ALW108"/>
      <c r="ALX108"/>
      <c r="ALY108"/>
      <c r="ALZ108"/>
      <c r="AMA108"/>
      <c r="AMB108"/>
      <c r="AMC108"/>
      <c r="AMD108"/>
      <c r="AME108"/>
      <c r="AMF108"/>
      <c r="AMG108"/>
      <c r="AMH108"/>
      <c r="AMI108"/>
      <c r="AMJ108"/>
      <c r="AMK108"/>
    </row>
    <row r="109" spans="1:1025" ht="81" customHeight="1" x14ac:dyDescent="0.25">
      <c r="A109" s="97">
        <f t="shared" si="143"/>
        <v>97</v>
      </c>
      <c r="B109" s="98">
        <f>+B108+1</f>
        <v>1</v>
      </c>
      <c r="C109" s="112" t="s">
        <v>12</v>
      </c>
      <c r="D109" s="117" t="s">
        <v>24</v>
      </c>
      <c r="E109" s="117" t="s">
        <v>322</v>
      </c>
      <c r="F109" s="117" t="s">
        <v>83</v>
      </c>
      <c r="G109" s="117" t="s">
        <v>366</v>
      </c>
      <c r="H109" s="114" t="s">
        <v>14</v>
      </c>
      <c r="I109" s="114" t="s">
        <v>102</v>
      </c>
      <c r="J109" s="115" t="str">
        <f t="shared" si="171"/>
        <v>Elaborar y publicar los 3 informes pormenorizados de evaluación del sistema de control interno0</v>
      </c>
      <c r="K109" s="115" t="str">
        <f t="shared" si="172"/>
        <v>Elaborar y publicar los 3 informes pormenorizados de evaluación del sistema de control interno0</v>
      </c>
      <c r="L109" s="115" t="str">
        <f t="shared" si="173"/>
        <v>Elaborar y publicar los 3 informes pormenorizados de evaluación del sistema de control interno1</v>
      </c>
      <c r="M109" s="115" t="str">
        <f t="shared" si="174"/>
        <v>Elaborar y publicar los 3 informes pormenorizados de evaluación del sistema de control interno0</v>
      </c>
      <c r="N109" s="115" t="str">
        <f t="shared" si="175"/>
        <v>Elaborar y publicar los 3 informes pormenorizados de evaluación del sistema de control interno0</v>
      </c>
      <c r="O109" s="115" t="str">
        <f t="shared" si="176"/>
        <v>Elaborar y publicar los 3 informes pormenorizados de evaluación del sistema de control interno0</v>
      </c>
      <c r="P109" s="115" t="str">
        <f t="shared" si="177"/>
        <v>Elaborar y publicar los 3 informes pormenorizados de evaluación del sistema de control interno0</v>
      </c>
      <c r="Q109" s="115" t="str">
        <f t="shared" si="178"/>
        <v>Elaborar y publicar los 3 informes pormenorizados de evaluación del sistema de control interno0</v>
      </c>
      <c r="R109" s="115" t="str">
        <f t="shared" si="179"/>
        <v>Elaborar y publicar los 3 informes pormenorizados de evaluación del sistema de control interno0</v>
      </c>
      <c r="S109" s="115" t="str">
        <f t="shared" si="180"/>
        <v>Elaborar y publicar los 3 informes pormenorizados de evaluación del sistema de control interno0</v>
      </c>
      <c r="T109" s="115" t="str">
        <f t="shared" si="181"/>
        <v>Elaborar y publicar los 3 informes pormenorizados de evaluación del sistema de control interno0</v>
      </c>
      <c r="U109" s="115" t="str">
        <f t="shared" si="182"/>
        <v>Elaborar y publicar los 3 informes pormenorizados de evaluación del sistema de control interno0</v>
      </c>
      <c r="V109" s="116">
        <v>1</v>
      </c>
      <c r="W109" s="116">
        <v>1</v>
      </c>
      <c r="X109" s="100" t="s">
        <v>267</v>
      </c>
      <c r="Y109" s="122" t="s">
        <v>330</v>
      </c>
      <c r="Z109" s="184">
        <v>43536</v>
      </c>
      <c r="AA109" s="185">
        <v>43536</v>
      </c>
      <c r="AB109" s="30" t="s">
        <v>377</v>
      </c>
      <c r="AC109" s="101">
        <f t="shared" si="183"/>
        <v>1</v>
      </c>
      <c r="AE109" s="43">
        <f t="shared" si="184"/>
        <v>0</v>
      </c>
      <c r="AF109" s="43">
        <f t="shared" si="185"/>
        <v>0</v>
      </c>
      <c r="AG109" s="43">
        <f t="shared" si="186"/>
        <v>1</v>
      </c>
      <c r="AH109" s="43">
        <f t="shared" si="187"/>
        <v>0</v>
      </c>
      <c r="AI109" s="43">
        <f t="shared" si="188"/>
        <v>0</v>
      </c>
      <c r="AJ109" s="43">
        <f t="shared" si="189"/>
        <v>0</v>
      </c>
      <c r="AK109" s="43">
        <f t="shared" si="190"/>
        <v>0</v>
      </c>
      <c r="AL109" s="43">
        <f t="shared" si="191"/>
        <v>0</v>
      </c>
      <c r="AM109" s="43">
        <f t="shared" si="192"/>
        <v>0</v>
      </c>
      <c r="AN109" s="43">
        <f t="shared" si="193"/>
        <v>0</v>
      </c>
      <c r="AO109" s="43">
        <f t="shared" si="194"/>
        <v>0</v>
      </c>
      <c r="AP109" s="43">
        <f t="shared" si="195"/>
        <v>0</v>
      </c>
      <c r="AR109" s="43">
        <f t="shared" si="196"/>
        <v>0</v>
      </c>
      <c r="AS109" s="43">
        <f t="shared" si="197"/>
        <v>0</v>
      </c>
      <c r="AT109" s="43">
        <f t="shared" si="198"/>
        <v>1</v>
      </c>
      <c r="AU109" s="43">
        <f t="shared" si="199"/>
        <v>0</v>
      </c>
      <c r="AV109" s="43">
        <f t="shared" si="200"/>
        <v>0</v>
      </c>
      <c r="AW109" s="43">
        <f t="shared" si="201"/>
        <v>0</v>
      </c>
      <c r="AX109" s="43">
        <f t="shared" si="202"/>
        <v>0</v>
      </c>
      <c r="AY109" s="43">
        <f t="shared" si="203"/>
        <v>0</v>
      </c>
      <c r="AZ109" s="43">
        <f t="shared" si="204"/>
        <v>0</v>
      </c>
      <c r="BA109" s="43">
        <f t="shared" si="205"/>
        <v>0</v>
      </c>
      <c r="BB109" s="43">
        <f t="shared" si="206"/>
        <v>0</v>
      </c>
      <c r="BC109" s="43">
        <f t="shared" si="207"/>
        <v>0</v>
      </c>
      <c r="BD109" s="3">
        <f t="shared" si="208"/>
        <v>1</v>
      </c>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c r="JE109"/>
      <c r="JF109"/>
      <c r="JG109"/>
      <c r="JH109"/>
      <c r="JI109"/>
      <c r="JJ109"/>
      <c r="JK109"/>
      <c r="JL109"/>
      <c r="JM109"/>
      <c r="JN109"/>
      <c r="JO109"/>
      <c r="JP109"/>
      <c r="JQ109"/>
      <c r="JR109"/>
      <c r="JS109"/>
      <c r="JT109"/>
      <c r="JU109"/>
      <c r="JV109"/>
      <c r="JW109"/>
      <c r="JX109"/>
      <c r="JY109"/>
      <c r="JZ109"/>
      <c r="KA109"/>
      <c r="KB109"/>
      <c r="KC109"/>
      <c r="KD109"/>
      <c r="KE109"/>
      <c r="KF109"/>
      <c r="KG109"/>
      <c r="KH109"/>
      <c r="KI109"/>
      <c r="KJ109"/>
      <c r="KK109"/>
      <c r="KL109"/>
      <c r="KM109"/>
      <c r="KN109"/>
      <c r="KO109"/>
      <c r="KP109"/>
      <c r="KQ109"/>
      <c r="KR109"/>
      <c r="KS109"/>
      <c r="KT109"/>
      <c r="KU109"/>
      <c r="KV109"/>
      <c r="KW109"/>
      <c r="KX109"/>
      <c r="KY109"/>
      <c r="KZ109"/>
      <c r="LA109"/>
      <c r="LB109"/>
      <c r="LC109"/>
      <c r="LD109"/>
      <c r="LE109"/>
      <c r="LF109"/>
      <c r="LG109"/>
      <c r="LH109"/>
      <c r="LI109"/>
      <c r="LJ109"/>
      <c r="LK109"/>
      <c r="LL109"/>
      <c r="LM109"/>
      <c r="LN109"/>
      <c r="LO109"/>
      <c r="LP109"/>
      <c r="LQ109"/>
      <c r="LR109"/>
      <c r="LS109"/>
      <c r="LT109"/>
      <c r="LU109"/>
      <c r="LV109"/>
      <c r="LW109"/>
      <c r="LX109"/>
      <c r="LY109"/>
      <c r="LZ109"/>
      <c r="MA109"/>
      <c r="MB109"/>
      <c r="MC109"/>
      <c r="MD109"/>
      <c r="ME109"/>
      <c r="MF109"/>
      <c r="MG109"/>
      <c r="MH109"/>
      <c r="MI109"/>
      <c r="MJ109"/>
      <c r="MK109"/>
      <c r="ML109"/>
      <c r="MM109"/>
      <c r="MN109"/>
      <c r="MO109"/>
      <c r="MP109"/>
      <c r="MQ109"/>
      <c r="MR109"/>
      <c r="MS109"/>
      <c r="MT109"/>
      <c r="MU109"/>
      <c r="MV109"/>
      <c r="MW109"/>
      <c r="MX109"/>
      <c r="MY109"/>
      <c r="MZ109"/>
      <c r="NA109"/>
      <c r="NB109"/>
      <c r="NC109"/>
      <c r="ND109"/>
      <c r="NE109"/>
      <c r="NF109"/>
      <c r="NG109"/>
      <c r="NH109"/>
      <c r="NI109"/>
      <c r="NJ109"/>
      <c r="NK109"/>
      <c r="NL109"/>
      <c r="NM109"/>
      <c r="NN109"/>
      <c r="NO109"/>
      <c r="NP109"/>
      <c r="NQ109"/>
      <c r="NR109"/>
      <c r="NS109"/>
      <c r="NT109"/>
      <c r="NU109"/>
      <c r="NV109"/>
      <c r="NW109"/>
      <c r="NX109"/>
      <c r="NY109"/>
      <c r="NZ109"/>
      <c r="OA109"/>
      <c r="OB109"/>
      <c r="OC109"/>
      <c r="OD109"/>
      <c r="OE109"/>
      <c r="OF109"/>
      <c r="OG109"/>
      <c r="OH109"/>
      <c r="OI109"/>
      <c r="OJ109"/>
      <c r="OK109"/>
      <c r="OL109"/>
      <c r="OM109"/>
      <c r="ON109"/>
      <c r="OO109"/>
      <c r="OP109"/>
      <c r="OQ109"/>
      <c r="OR109"/>
      <c r="OS109"/>
      <c r="OT109"/>
      <c r="OU109"/>
      <c r="OV109"/>
      <c r="OW109"/>
      <c r="OX109"/>
      <c r="OY109"/>
      <c r="OZ109"/>
      <c r="PA109"/>
      <c r="PB109"/>
      <c r="PC109"/>
      <c r="PD109"/>
      <c r="PE109"/>
      <c r="PF109"/>
      <c r="PG109"/>
      <c r="PH109"/>
      <c r="PI109"/>
      <c r="PJ109"/>
      <c r="PK109"/>
      <c r="PL109"/>
      <c r="PM109"/>
      <c r="PN109"/>
      <c r="PO109"/>
      <c r="PP109"/>
      <c r="PQ109"/>
      <c r="PR109"/>
      <c r="PS109"/>
      <c r="PT109"/>
      <c r="PU109"/>
      <c r="PV109"/>
      <c r="PW109"/>
      <c r="PX109"/>
      <c r="PY109"/>
      <c r="PZ109"/>
      <c r="QA109"/>
      <c r="QB109"/>
      <c r="QC109"/>
      <c r="QD109"/>
      <c r="QE109"/>
      <c r="QF109"/>
      <c r="QG109"/>
      <c r="QH109"/>
      <c r="QI109"/>
      <c r="QJ109"/>
      <c r="QK109"/>
      <c r="QL109"/>
      <c r="QM109"/>
      <c r="QN109"/>
      <c r="QO109"/>
      <c r="QP109"/>
      <c r="QQ109"/>
      <c r="QR109"/>
      <c r="QS109"/>
      <c r="QT109"/>
      <c r="QU109"/>
      <c r="QV109"/>
      <c r="QW109"/>
      <c r="QX109"/>
      <c r="QY109"/>
      <c r="QZ109"/>
      <c r="RA109"/>
      <c r="RB109"/>
      <c r="RC109"/>
      <c r="RD109"/>
      <c r="RE109"/>
      <c r="RF109"/>
      <c r="RG109"/>
      <c r="RH109"/>
      <c r="RI109"/>
      <c r="RJ109"/>
      <c r="RK109"/>
      <c r="RL109"/>
      <c r="RM109"/>
      <c r="RN109"/>
      <c r="RO109"/>
      <c r="RP109"/>
      <c r="RQ109"/>
      <c r="RR109"/>
      <c r="RS109"/>
      <c r="RT109"/>
      <c r="RU109"/>
      <c r="RV109"/>
      <c r="RW109"/>
      <c r="RX109"/>
      <c r="RY109"/>
      <c r="RZ109"/>
      <c r="SA109"/>
      <c r="SB109"/>
      <c r="SC109"/>
      <c r="SD109"/>
      <c r="SE109"/>
      <c r="SF109"/>
      <c r="SG109"/>
      <c r="SH109"/>
      <c r="SI109"/>
      <c r="SJ109"/>
      <c r="SK109"/>
      <c r="SL109"/>
      <c r="SM109"/>
      <c r="SN109"/>
      <c r="SO109"/>
      <c r="SP109"/>
      <c r="SQ109"/>
      <c r="SR109"/>
      <c r="SS109"/>
      <c r="ST109"/>
      <c r="SU109"/>
      <c r="SV109"/>
      <c r="SW109"/>
      <c r="SX109"/>
      <c r="SY109"/>
      <c r="SZ109"/>
      <c r="TA109"/>
      <c r="TB109"/>
      <c r="TC109"/>
      <c r="TD109"/>
      <c r="TE109"/>
      <c r="TF109"/>
      <c r="TG109"/>
      <c r="TH109"/>
      <c r="TI109"/>
      <c r="TJ109"/>
      <c r="TK109"/>
      <c r="TL109"/>
      <c r="TM109"/>
      <c r="TN109"/>
      <c r="TO109"/>
      <c r="TP109"/>
      <c r="TQ109"/>
      <c r="TR109"/>
      <c r="TS109"/>
      <c r="TT109"/>
      <c r="TU109"/>
      <c r="TV109"/>
      <c r="TW109"/>
      <c r="TX109"/>
      <c r="TY109"/>
      <c r="TZ109"/>
      <c r="UA109"/>
      <c r="UB109"/>
      <c r="UC109"/>
      <c r="UD109"/>
      <c r="UE109"/>
      <c r="UF109"/>
      <c r="UG109"/>
      <c r="UH109"/>
      <c r="UI109"/>
      <c r="UJ109"/>
      <c r="UK109"/>
      <c r="UL109"/>
      <c r="UM109"/>
      <c r="UN109"/>
      <c r="UO109"/>
      <c r="UP109"/>
      <c r="UQ109"/>
      <c r="UR109"/>
      <c r="US109"/>
      <c r="UT109"/>
      <c r="UU109"/>
      <c r="UV109"/>
      <c r="UW109"/>
      <c r="UX109"/>
      <c r="UY109"/>
      <c r="UZ109"/>
      <c r="VA109"/>
      <c r="VB109"/>
      <c r="VC109"/>
      <c r="VD109"/>
      <c r="VE109"/>
      <c r="VF109"/>
      <c r="VG109"/>
      <c r="VH109"/>
      <c r="VI109"/>
      <c r="VJ109"/>
      <c r="VK109"/>
      <c r="VL109"/>
      <c r="VM109"/>
      <c r="VN109"/>
      <c r="VO109"/>
      <c r="VP109"/>
      <c r="VQ109"/>
      <c r="VR109"/>
      <c r="VS109"/>
      <c r="VT109"/>
      <c r="VU109"/>
      <c r="VV109"/>
      <c r="VW109"/>
      <c r="VX109"/>
      <c r="VY109"/>
      <c r="VZ109"/>
      <c r="WA109"/>
      <c r="WB109"/>
      <c r="WC109"/>
      <c r="WD109"/>
      <c r="WE109"/>
      <c r="WF109"/>
      <c r="WG109"/>
      <c r="WH109"/>
      <c r="WI109"/>
      <c r="WJ109"/>
      <c r="WK109"/>
      <c r="WL109"/>
      <c r="WM109"/>
      <c r="WN109"/>
      <c r="WO109"/>
      <c r="WP109"/>
      <c r="WQ109"/>
      <c r="WR109"/>
      <c r="WS109"/>
      <c r="WT109"/>
      <c r="WU109"/>
      <c r="WV109"/>
      <c r="WW109"/>
      <c r="WX109"/>
      <c r="WY109"/>
      <c r="WZ109"/>
      <c r="XA109"/>
      <c r="XB109"/>
      <c r="XC109"/>
      <c r="XD109"/>
      <c r="XE109"/>
      <c r="XF109"/>
      <c r="XG109"/>
      <c r="XH109"/>
      <c r="XI109"/>
      <c r="XJ109"/>
      <c r="XK109"/>
      <c r="XL109"/>
      <c r="XM109"/>
      <c r="XN109"/>
      <c r="XO109"/>
      <c r="XP109"/>
      <c r="XQ109"/>
      <c r="XR109"/>
      <c r="XS109"/>
      <c r="XT109"/>
      <c r="XU109"/>
      <c r="XV109"/>
      <c r="XW109"/>
      <c r="XX109"/>
      <c r="XY109"/>
      <c r="XZ109"/>
      <c r="YA109"/>
      <c r="YB109"/>
      <c r="YC109"/>
      <c r="YD109"/>
      <c r="YE109"/>
      <c r="YF109"/>
      <c r="YG109"/>
      <c r="YH109"/>
      <c r="YI109"/>
      <c r="YJ109"/>
      <c r="YK109"/>
      <c r="YL109"/>
      <c r="YM109"/>
      <c r="YN109"/>
      <c r="YO109"/>
      <c r="YP109"/>
      <c r="YQ109"/>
      <c r="YR109"/>
      <c r="YS109"/>
      <c r="YT109"/>
      <c r="YU109"/>
      <c r="YV109"/>
      <c r="YW109"/>
      <c r="YX109"/>
      <c r="YY109"/>
      <c r="YZ109"/>
      <c r="ZA109"/>
      <c r="ZB109"/>
      <c r="ZC109"/>
      <c r="ZD109"/>
      <c r="ZE109"/>
      <c r="ZF109"/>
      <c r="ZG109"/>
      <c r="ZH109"/>
      <c r="ZI109"/>
      <c r="ZJ109"/>
      <c r="ZK109"/>
      <c r="ZL109"/>
      <c r="ZM109"/>
      <c r="ZN109"/>
      <c r="ZO109"/>
      <c r="ZP109"/>
      <c r="ZQ109"/>
      <c r="ZR109"/>
      <c r="ZS109"/>
      <c r="ZT109"/>
      <c r="ZU109"/>
      <c r="ZV109"/>
      <c r="ZW109"/>
      <c r="ZX109"/>
      <c r="ZY109"/>
      <c r="ZZ109"/>
      <c r="AAA109"/>
      <c r="AAB109"/>
      <c r="AAC109"/>
      <c r="AAD109"/>
      <c r="AAE109"/>
      <c r="AAF109"/>
      <c r="AAG109"/>
      <c r="AAH109"/>
      <c r="AAI109"/>
      <c r="AAJ109"/>
      <c r="AAK109"/>
      <c r="AAL109"/>
      <c r="AAM109"/>
      <c r="AAN109"/>
      <c r="AAO109"/>
      <c r="AAP109"/>
      <c r="AAQ109"/>
      <c r="AAR109"/>
      <c r="AAS109"/>
      <c r="AAT109"/>
      <c r="AAU109"/>
      <c r="AAV109"/>
      <c r="AAW109"/>
      <c r="AAX109"/>
      <c r="AAY109"/>
      <c r="AAZ109"/>
      <c r="ABA109"/>
      <c r="ABB109"/>
      <c r="ABC109"/>
      <c r="ABD109"/>
      <c r="ABE109"/>
      <c r="ABF109"/>
      <c r="ABG109"/>
      <c r="ABH109"/>
      <c r="ABI109"/>
      <c r="ABJ109"/>
      <c r="ABK109"/>
      <c r="ABL109"/>
      <c r="ABM109"/>
      <c r="ABN109"/>
      <c r="ABO109"/>
      <c r="ABP109"/>
      <c r="ABQ109"/>
      <c r="ABR109"/>
      <c r="ABS109"/>
      <c r="ABT109"/>
      <c r="ABU109"/>
      <c r="ABV109"/>
      <c r="ABW109"/>
      <c r="ABX109"/>
      <c r="ABY109"/>
      <c r="ABZ109"/>
      <c r="ACA109"/>
      <c r="ACB109"/>
      <c r="ACC109"/>
      <c r="ACD109"/>
      <c r="ACE109"/>
      <c r="ACF109"/>
      <c r="ACG109"/>
      <c r="ACH109"/>
      <c r="ACI109"/>
      <c r="ACJ109"/>
      <c r="ACK109"/>
      <c r="ACL109"/>
      <c r="ACM109"/>
      <c r="ACN109"/>
      <c r="ACO109"/>
      <c r="ACP109"/>
      <c r="ACQ109"/>
      <c r="ACR109"/>
      <c r="ACS109"/>
      <c r="ACT109"/>
      <c r="ACU109"/>
      <c r="ACV109"/>
      <c r="ACW109"/>
      <c r="ACX109"/>
      <c r="ACY109"/>
      <c r="ACZ109"/>
      <c r="ADA109"/>
      <c r="ADB109"/>
      <c r="ADC109"/>
      <c r="ADD109"/>
      <c r="ADE109"/>
      <c r="ADF109"/>
      <c r="ADG109"/>
      <c r="ADH109"/>
      <c r="ADI109"/>
      <c r="ADJ109"/>
      <c r="ADK109"/>
      <c r="ADL109"/>
      <c r="ADM109"/>
      <c r="ADN109"/>
      <c r="ADO109"/>
      <c r="ADP109"/>
      <c r="ADQ109"/>
      <c r="ADR109"/>
      <c r="ADS109"/>
      <c r="ADT109"/>
      <c r="ADU109"/>
      <c r="ADV109"/>
      <c r="ADW109"/>
      <c r="ADX109"/>
      <c r="ADY109"/>
      <c r="ADZ109"/>
      <c r="AEA109"/>
      <c r="AEB109"/>
      <c r="AEC109"/>
      <c r="AED109"/>
      <c r="AEE109"/>
      <c r="AEF109"/>
      <c r="AEG109"/>
      <c r="AEH109"/>
      <c r="AEI109"/>
      <c r="AEJ109"/>
      <c r="AEK109"/>
      <c r="AEL109"/>
      <c r="AEM109"/>
      <c r="AEN109"/>
      <c r="AEO109"/>
      <c r="AEP109"/>
      <c r="AEQ109"/>
      <c r="AER109"/>
      <c r="AES109"/>
      <c r="AET109"/>
      <c r="AEU109"/>
      <c r="AEV109"/>
      <c r="AEW109"/>
      <c r="AEX109"/>
      <c r="AEY109"/>
      <c r="AEZ109"/>
      <c r="AFA109"/>
      <c r="AFB109"/>
      <c r="AFC109"/>
      <c r="AFD109"/>
      <c r="AFE109"/>
      <c r="AFF109"/>
      <c r="AFG109"/>
      <c r="AFH109"/>
      <c r="AFI109"/>
      <c r="AFJ109"/>
      <c r="AFK109"/>
      <c r="AFL109"/>
      <c r="AFM109"/>
      <c r="AFN109"/>
      <c r="AFO109"/>
      <c r="AFP109"/>
      <c r="AFQ109"/>
      <c r="AFR109"/>
      <c r="AFS109"/>
      <c r="AFT109"/>
      <c r="AFU109"/>
      <c r="AFV109"/>
      <c r="AFW109"/>
      <c r="AFX109"/>
      <c r="AFY109"/>
      <c r="AFZ109"/>
      <c r="AGA109"/>
      <c r="AGB109"/>
      <c r="AGC109"/>
      <c r="AGD109"/>
      <c r="AGE109"/>
      <c r="AGF109"/>
      <c r="AGG109"/>
      <c r="AGH109"/>
      <c r="AGI109"/>
      <c r="AGJ109"/>
      <c r="AGK109"/>
      <c r="AGL109"/>
      <c r="AGM109"/>
      <c r="AGN109"/>
      <c r="AGO109"/>
      <c r="AGP109"/>
      <c r="AGQ109"/>
      <c r="AGR109"/>
      <c r="AGS109"/>
      <c r="AGT109"/>
      <c r="AGU109"/>
      <c r="AGV109"/>
      <c r="AGW109"/>
      <c r="AGX109"/>
      <c r="AGY109"/>
      <c r="AGZ109"/>
      <c r="AHA109"/>
      <c r="AHB109"/>
      <c r="AHC109"/>
      <c r="AHD109"/>
      <c r="AHE109"/>
      <c r="AHF109"/>
      <c r="AHG109"/>
      <c r="AHH109"/>
      <c r="AHI109"/>
      <c r="AHJ109"/>
      <c r="AHK109"/>
      <c r="AHL109"/>
      <c r="AHM109"/>
      <c r="AHN109"/>
      <c r="AHO109"/>
      <c r="AHP109"/>
      <c r="AHQ109"/>
      <c r="AHR109"/>
      <c r="AHS109"/>
      <c r="AHT109"/>
      <c r="AHU109"/>
      <c r="AHV109"/>
      <c r="AHW109"/>
      <c r="AHX109"/>
      <c r="AHY109"/>
      <c r="AHZ109"/>
      <c r="AIA109"/>
      <c r="AIB109"/>
      <c r="AIC109"/>
      <c r="AID109"/>
      <c r="AIE109"/>
      <c r="AIF109"/>
      <c r="AIG109"/>
      <c r="AIH109"/>
      <c r="AII109"/>
      <c r="AIJ109"/>
      <c r="AIK109"/>
      <c r="AIL109"/>
      <c r="AIM109"/>
      <c r="AIN109"/>
      <c r="AIO109"/>
      <c r="AIP109"/>
      <c r="AIQ109"/>
      <c r="AIR109"/>
      <c r="AIS109"/>
      <c r="AIT109"/>
      <c r="AIU109"/>
      <c r="AIV109"/>
      <c r="AIW109"/>
      <c r="AIX109"/>
      <c r="AIY109"/>
      <c r="AIZ109"/>
      <c r="AJA109"/>
      <c r="AJB109"/>
      <c r="AJC109"/>
      <c r="AJD109"/>
      <c r="AJE109"/>
      <c r="AJF109"/>
      <c r="AJG109"/>
      <c r="AJH109"/>
      <c r="AJI109"/>
      <c r="AJJ109"/>
      <c r="AJK109"/>
      <c r="AJL109"/>
      <c r="AJM109"/>
      <c r="AJN109"/>
      <c r="AJO109"/>
      <c r="AJP109"/>
      <c r="AJQ109"/>
      <c r="AJR109"/>
      <c r="AJS109"/>
      <c r="AJT109"/>
      <c r="AJU109"/>
      <c r="AJV109"/>
      <c r="AJW109"/>
      <c r="AJX109"/>
      <c r="AJY109"/>
      <c r="AJZ109"/>
      <c r="AKA109"/>
      <c r="AKB109"/>
      <c r="AKC109"/>
      <c r="AKD109"/>
      <c r="AKE109"/>
      <c r="AKF109"/>
      <c r="AKG109"/>
      <c r="AKH109"/>
      <c r="AKI109"/>
      <c r="AKJ109"/>
      <c r="AKK109"/>
      <c r="AKL109"/>
      <c r="AKM109"/>
      <c r="AKN109"/>
      <c r="AKO109"/>
      <c r="AKP109"/>
      <c r="AKQ109"/>
      <c r="AKR109"/>
      <c r="AKS109"/>
      <c r="AKT109"/>
      <c r="AKU109"/>
      <c r="AKV109"/>
      <c r="AKW109"/>
      <c r="AKX109"/>
      <c r="AKY109"/>
      <c r="AKZ109"/>
      <c r="ALA109"/>
      <c r="ALB109"/>
      <c r="ALC109"/>
      <c r="ALD109"/>
      <c r="ALE109"/>
      <c r="ALF109"/>
      <c r="ALG109"/>
      <c r="ALH109"/>
      <c r="ALI109"/>
      <c r="ALJ109"/>
      <c r="ALK109"/>
      <c r="ALL109"/>
      <c r="ALM109"/>
      <c r="ALN109"/>
      <c r="ALO109"/>
      <c r="ALP109"/>
      <c r="ALQ109"/>
      <c r="ALR109"/>
      <c r="ALS109"/>
      <c r="ALT109"/>
      <c r="ALU109"/>
      <c r="ALV109"/>
      <c r="ALW109"/>
      <c r="ALX109"/>
      <c r="ALY109"/>
      <c r="ALZ109"/>
      <c r="AMA109"/>
      <c r="AMB109"/>
      <c r="AMC109"/>
      <c r="AMD109"/>
      <c r="AME109"/>
      <c r="AMF109"/>
      <c r="AMG109"/>
      <c r="AMH109"/>
      <c r="AMI109"/>
      <c r="AMJ109"/>
      <c r="AMK109"/>
    </row>
    <row r="110" spans="1:1025" ht="81" customHeight="1" x14ac:dyDescent="0.25">
      <c r="A110" s="97">
        <f t="shared" si="143"/>
        <v>98</v>
      </c>
      <c r="B110" s="98">
        <f>+B109+1</f>
        <v>2</v>
      </c>
      <c r="C110" s="112" t="s">
        <v>12</v>
      </c>
      <c r="D110" s="117" t="s">
        <v>24</v>
      </c>
      <c r="E110" s="117" t="s">
        <v>322</v>
      </c>
      <c r="F110" s="117" t="s">
        <v>83</v>
      </c>
      <c r="G110" s="117" t="s">
        <v>185</v>
      </c>
      <c r="H110" s="114" t="s">
        <v>14</v>
      </c>
      <c r="I110" s="114" t="s">
        <v>102</v>
      </c>
      <c r="J110" s="115" t="str">
        <f t="shared" si="171"/>
        <v>Elaborar y publicar los 3 informes pormenorizados de evaluación del sistema de control interno0</v>
      </c>
      <c r="K110" s="115" t="str">
        <f t="shared" si="172"/>
        <v>Elaborar y publicar los 3 informes pormenorizados de evaluación del sistema de control interno0</v>
      </c>
      <c r="L110" s="115" t="str">
        <f t="shared" si="173"/>
        <v>Elaborar y publicar los 3 informes pormenorizados de evaluación del sistema de control interno0</v>
      </c>
      <c r="M110" s="115" t="str">
        <f t="shared" si="174"/>
        <v>Elaborar y publicar los 3 informes pormenorizados de evaluación del sistema de control interno0</v>
      </c>
      <c r="N110" s="115" t="str">
        <f t="shared" si="175"/>
        <v>Elaborar y publicar los 3 informes pormenorizados de evaluación del sistema de control interno0</v>
      </c>
      <c r="O110" s="115" t="str">
        <f t="shared" si="176"/>
        <v>Elaborar y publicar los 3 informes pormenorizados de evaluación del sistema de control interno0</v>
      </c>
      <c r="P110" s="115" t="str">
        <f t="shared" si="177"/>
        <v>Elaborar y publicar los 3 informes pormenorizados de evaluación del sistema de control interno1</v>
      </c>
      <c r="Q110" s="115" t="str">
        <f t="shared" si="178"/>
        <v>Elaborar y publicar los 3 informes pormenorizados de evaluación del sistema de control interno0</v>
      </c>
      <c r="R110" s="115" t="str">
        <f t="shared" si="179"/>
        <v>Elaborar y publicar los 3 informes pormenorizados de evaluación del sistema de control interno0</v>
      </c>
      <c r="S110" s="115" t="str">
        <f t="shared" si="180"/>
        <v>Elaborar y publicar los 3 informes pormenorizados de evaluación del sistema de control interno0</v>
      </c>
      <c r="T110" s="115" t="str">
        <f t="shared" si="181"/>
        <v>Elaborar y publicar los 3 informes pormenorizados de evaluación del sistema de control interno0</v>
      </c>
      <c r="U110" s="115" t="str">
        <f t="shared" si="182"/>
        <v>Elaborar y publicar los 3 informes pormenorizados de evaluación del sistema de control interno0</v>
      </c>
      <c r="V110" s="116">
        <v>1</v>
      </c>
      <c r="W110" s="116">
        <v>1</v>
      </c>
      <c r="X110" s="100" t="s">
        <v>267</v>
      </c>
      <c r="Y110" s="122" t="s">
        <v>330</v>
      </c>
      <c r="Z110" s="184">
        <v>43658</v>
      </c>
      <c r="AA110" s="185">
        <v>43658</v>
      </c>
      <c r="AB110" s="169" t="s">
        <v>438</v>
      </c>
      <c r="AC110" s="101">
        <f t="shared" si="183"/>
        <v>1</v>
      </c>
      <c r="AE110" s="43">
        <f t="shared" si="184"/>
        <v>0</v>
      </c>
      <c r="AF110" s="43">
        <f t="shared" si="185"/>
        <v>0</v>
      </c>
      <c r="AG110" s="43">
        <f t="shared" si="186"/>
        <v>0</v>
      </c>
      <c r="AH110" s="43">
        <f t="shared" si="187"/>
        <v>0</v>
      </c>
      <c r="AI110" s="43">
        <f t="shared" si="188"/>
        <v>0</v>
      </c>
      <c r="AJ110" s="43">
        <f t="shared" si="189"/>
        <v>0</v>
      </c>
      <c r="AK110" s="43">
        <f t="shared" si="190"/>
        <v>1</v>
      </c>
      <c r="AL110" s="43">
        <f t="shared" si="191"/>
        <v>0</v>
      </c>
      <c r="AM110" s="43">
        <f t="shared" si="192"/>
        <v>0</v>
      </c>
      <c r="AN110" s="43">
        <f t="shared" si="193"/>
        <v>0</v>
      </c>
      <c r="AO110" s="43">
        <f t="shared" si="194"/>
        <v>0</v>
      </c>
      <c r="AP110" s="43">
        <f t="shared" si="195"/>
        <v>0</v>
      </c>
      <c r="AR110" s="43">
        <f t="shared" si="196"/>
        <v>0</v>
      </c>
      <c r="AS110" s="43">
        <f t="shared" si="197"/>
        <v>0</v>
      </c>
      <c r="AT110" s="43">
        <f t="shared" si="198"/>
        <v>0</v>
      </c>
      <c r="AU110" s="43">
        <f t="shared" si="199"/>
        <v>0</v>
      </c>
      <c r="AV110" s="43">
        <f t="shared" si="200"/>
        <v>0</v>
      </c>
      <c r="AW110" s="43">
        <f t="shared" si="201"/>
        <v>0</v>
      </c>
      <c r="AX110" s="43">
        <f t="shared" si="202"/>
        <v>1</v>
      </c>
      <c r="AY110" s="43">
        <f t="shared" si="203"/>
        <v>0</v>
      </c>
      <c r="AZ110" s="43">
        <f t="shared" si="204"/>
        <v>0</v>
      </c>
      <c r="BA110" s="43">
        <f t="shared" si="205"/>
        <v>0</v>
      </c>
      <c r="BB110" s="43">
        <f t="shared" si="206"/>
        <v>0</v>
      </c>
      <c r="BC110" s="43">
        <f t="shared" si="207"/>
        <v>0</v>
      </c>
      <c r="BD110" s="3">
        <f t="shared" si="208"/>
        <v>1</v>
      </c>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c r="JF110"/>
      <c r="JG110"/>
      <c r="JH110"/>
      <c r="JI110"/>
      <c r="JJ110"/>
      <c r="JK110"/>
      <c r="JL110"/>
      <c r="JM110"/>
      <c r="JN110"/>
      <c r="JO110"/>
      <c r="JP110"/>
      <c r="JQ110"/>
      <c r="JR110"/>
      <c r="JS110"/>
      <c r="JT110"/>
      <c r="JU110"/>
      <c r="JV110"/>
      <c r="JW110"/>
      <c r="JX110"/>
      <c r="JY110"/>
      <c r="JZ110"/>
      <c r="KA110"/>
      <c r="KB110"/>
      <c r="KC110"/>
      <c r="KD110"/>
      <c r="KE110"/>
      <c r="KF110"/>
      <c r="KG110"/>
      <c r="KH110"/>
      <c r="KI110"/>
      <c r="KJ110"/>
      <c r="KK110"/>
      <c r="KL110"/>
      <c r="KM110"/>
      <c r="KN110"/>
      <c r="KO110"/>
      <c r="KP110"/>
      <c r="KQ110"/>
      <c r="KR110"/>
      <c r="KS110"/>
      <c r="KT110"/>
      <c r="KU110"/>
      <c r="KV110"/>
      <c r="KW110"/>
      <c r="KX110"/>
      <c r="KY110"/>
      <c r="KZ110"/>
      <c r="LA110"/>
      <c r="LB110"/>
      <c r="LC110"/>
      <c r="LD110"/>
      <c r="LE110"/>
      <c r="LF110"/>
      <c r="LG110"/>
      <c r="LH110"/>
      <c r="LI110"/>
      <c r="LJ110"/>
      <c r="LK110"/>
      <c r="LL110"/>
      <c r="LM110"/>
      <c r="LN110"/>
      <c r="LO110"/>
      <c r="LP110"/>
      <c r="LQ110"/>
      <c r="LR110"/>
      <c r="LS110"/>
      <c r="LT110"/>
      <c r="LU110"/>
      <c r="LV110"/>
      <c r="LW110"/>
      <c r="LX110"/>
      <c r="LY110"/>
      <c r="LZ110"/>
      <c r="MA110"/>
      <c r="MB110"/>
      <c r="MC110"/>
      <c r="MD110"/>
      <c r="ME110"/>
      <c r="MF110"/>
      <c r="MG110"/>
      <c r="MH110"/>
      <c r="MI110"/>
      <c r="MJ110"/>
      <c r="MK110"/>
      <c r="ML110"/>
      <c r="MM110"/>
      <c r="MN110"/>
      <c r="MO110"/>
      <c r="MP110"/>
      <c r="MQ110"/>
      <c r="MR110"/>
      <c r="MS110"/>
      <c r="MT110"/>
      <c r="MU110"/>
      <c r="MV110"/>
      <c r="MW110"/>
      <c r="MX110"/>
      <c r="MY110"/>
      <c r="MZ110"/>
      <c r="NA110"/>
      <c r="NB110"/>
      <c r="NC110"/>
      <c r="ND110"/>
      <c r="NE110"/>
      <c r="NF110"/>
      <c r="NG110"/>
      <c r="NH110"/>
      <c r="NI110"/>
      <c r="NJ110"/>
      <c r="NK110"/>
      <c r="NL110"/>
      <c r="NM110"/>
      <c r="NN110"/>
      <c r="NO110"/>
      <c r="NP110"/>
      <c r="NQ110"/>
      <c r="NR110"/>
      <c r="NS110"/>
      <c r="NT110"/>
      <c r="NU110"/>
      <c r="NV110"/>
      <c r="NW110"/>
      <c r="NX110"/>
      <c r="NY110"/>
      <c r="NZ110"/>
      <c r="OA110"/>
      <c r="OB110"/>
      <c r="OC110"/>
      <c r="OD110"/>
      <c r="OE110"/>
      <c r="OF110"/>
      <c r="OG110"/>
      <c r="OH110"/>
      <c r="OI110"/>
      <c r="OJ110"/>
      <c r="OK110"/>
      <c r="OL110"/>
      <c r="OM110"/>
      <c r="ON110"/>
      <c r="OO110"/>
      <c r="OP110"/>
      <c r="OQ110"/>
      <c r="OR110"/>
      <c r="OS110"/>
      <c r="OT110"/>
      <c r="OU110"/>
      <c r="OV110"/>
      <c r="OW110"/>
      <c r="OX110"/>
      <c r="OY110"/>
      <c r="OZ110"/>
      <c r="PA110"/>
      <c r="PB110"/>
      <c r="PC110"/>
      <c r="PD110"/>
      <c r="PE110"/>
      <c r="PF110"/>
      <c r="PG110"/>
      <c r="PH110"/>
      <c r="PI110"/>
      <c r="PJ110"/>
      <c r="PK110"/>
      <c r="PL110"/>
      <c r="PM110"/>
      <c r="PN110"/>
      <c r="PO110"/>
      <c r="PP110"/>
      <c r="PQ110"/>
      <c r="PR110"/>
      <c r="PS110"/>
      <c r="PT110"/>
      <c r="PU110"/>
      <c r="PV110"/>
      <c r="PW110"/>
      <c r="PX110"/>
      <c r="PY110"/>
      <c r="PZ110"/>
      <c r="QA110"/>
      <c r="QB110"/>
      <c r="QC110"/>
      <c r="QD110"/>
      <c r="QE110"/>
      <c r="QF110"/>
      <c r="QG110"/>
      <c r="QH110"/>
      <c r="QI110"/>
      <c r="QJ110"/>
      <c r="QK110"/>
      <c r="QL110"/>
      <c r="QM110"/>
      <c r="QN110"/>
      <c r="QO110"/>
      <c r="QP110"/>
      <c r="QQ110"/>
      <c r="QR110"/>
      <c r="QS110"/>
      <c r="QT110"/>
      <c r="QU110"/>
      <c r="QV110"/>
      <c r="QW110"/>
      <c r="QX110"/>
      <c r="QY110"/>
      <c r="QZ110"/>
      <c r="RA110"/>
      <c r="RB110"/>
      <c r="RC110"/>
      <c r="RD110"/>
      <c r="RE110"/>
      <c r="RF110"/>
      <c r="RG110"/>
      <c r="RH110"/>
      <c r="RI110"/>
      <c r="RJ110"/>
      <c r="RK110"/>
      <c r="RL110"/>
      <c r="RM110"/>
      <c r="RN110"/>
      <c r="RO110"/>
      <c r="RP110"/>
      <c r="RQ110"/>
      <c r="RR110"/>
      <c r="RS110"/>
      <c r="RT110"/>
      <c r="RU110"/>
      <c r="RV110"/>
      <c r="RW110"/>
      <c r="RX110"/>
      <c r="RY110"/>
      <c r="RZ110"/>
      <c r="SA110"/>
      <c r="SB110"/>
      <c r="SC110"/>
      <c r="SD110"/>
      <c r="SE110"/>
      <c r="SF110"/>
      <c r="SG110"/>
      <c r="SH110"/>
      <c r="SI110"/>
      <c r="SJ110"/>
      <c r="SK110"/>
      <c r="SL110"/>
      <c r="SM110"/>
      <c r="SN110"/>
      <c r="SO110"/>
      <c r="SP110"/>
      <c r="SQ110"/>
      <c r="SR110"/>
      <c r="SS110"/>
      <c r="ST110"/>
      <c r="SU110"/>
      <c r="SV110"/>
      <c r="SW110"/>
      <c r="SX110"/>
      <c r="SY110"/>
      <c r="SZ110"/>
      <c r="TA110"/>
      <c r="TB110"/>
      <c r="TC110"/>
      <c r="TD110"/>
      <c r="TE110"/>
      <c r="TF110"/>
      <c r="TG110"/>
      <c r="TH110"/>
      <c r="TI110"/>
      <c r="TJ110"/>
      <c r="TK110"/>
      <c r="TL110"/>
      <c r="TM110"/>
      <c r="TN110"/>
      <c r="TO110"/>
      <c r="TP110"/>
      <c r="TQ110"/>
      <c r="TR110"/>
      <c r="TS110"/>
      <c r="TT110"/>
      <c r="TU110"/>
      <c r="TV110"/>
      <c r="TW110"/>
      <c r="TX110"/>
      <c r="TY110"/>
      <c r="TZ110"/>
      <c r="UA110"/>
      <c r="UB110"/>
      <c r="UC110"/>
      <c r="UD110"/>
      <c r="UE110"/>
      <c r="UF110"/>
      <c r="UG110"/>
      <c r="UH110"/>
      <c r="UI110"/>
      <c r="UJ110"/>
      <c r="UK110"/>
      <c r="UL110"/>
      <c r="UM110"/>
      <c r="UN110"/>
      <c r="UO110"/>
      <c r="UP110"/>
      <c r="UQ110"/>
      <c r="UR110"/>
      <c r="US110"/>
      <c r="UT110"/>
      <c r="UU110"/>
      <c r="UV110"/>
      <c r="UW110"/>
      <c r="UX110"/>
      <c r="UY110"/>
      <c r="UZ110"/>
      <c r="VA110"/>
      <c r="VB110"/>
      <c r="VC110"/>
      <c r="VD110"/>
      <c r="VE110"/>
      <c r="VF110"/>
      <c r="VG110"/>
      <c r="VH110"/>
      <c r="VI110"/>
      <c r="VJ110"/>
      <c r="VK110"/>
      <c r="VL110"/>
      <c r="VM110"/>
      <c r="VN110"/>
      <c r="VO110"/>
      <c r="VP110"/>
      <c r="VQ110"/>
      <c r="VR110"/>
      <c r="VS110"/>
      <c r="VT110"/>
      <c r="VU110"/>
      <c r="VV110"/>
      <c r="VW110"/>
      <c r="VX110"/>
      <c r="VY110"/>
      <c r="VZ110"/>
      <c r="WA110"/>
      <c r="WB110"/>
      <c r="WC110"/>
      <c r="WD110"/>
      <c r="WE110"/>
      <c r="WF110"/>
      <c r="WG110"/>
      <c r="WH110"/>
      <c r="WI110"/>
      <c r="WJ110"/>
      <c r="WK110"/>
      <c r="WL110"/>
      <c r="WM110"/>
      <c r="WN110"/>
      <c r="WO110"/>
      <c r="WP110"/>
      <c r="WQ110"/>
      <c r="WR110"/>
      <c r="WS110"/>
      <c r="WT110"/>
      <c r="WU110"/>
      <c r="WV110"/>
      <c r="WW110"/>
      <c r="WX110"/>
      <c r="WY110"/>
      <c r="WZ110"/>
      <c r="XA110"/>
      <c r="XB110"/>
      <c r="XC110"/>
      <c r="XD110"/>
      <c r="XE110"/>
      <c r="XF110"/>
      <c r="XG110"/>
      <c r="XH110"/>
      <c r="XI110"/>
      <c r="XJ110"/>
      <c r="XK110"/>
      <c r="XL110"/>
      <c r="XM110"/>
      <c r="XN110"/>
      <c r="XO110"/>
      <c r="XP110"/>
      <c r="XQ110"/>
      <c r="XR110"/>
      <c r="XS110"/>
      <c r="XT110"/>
      <c r="XU110"/>
      <c r="XV110"/>
      <c r="XW110"/>
      <c r="XX110"/>
      <c r="XY110"/>
      <c r="XZ110"/>
      <c r="YA110"/>
      <c r="YB110"/>
      <c r="YC110"/>
      <c r="YD110"/>
      <c r="YE110"/>
      <c r="YF110"/>
      <c r="YG110"/>
      <c r="YH110"/>
      <c r="YI110"/>
      <c r="YJ110"/>
      <c r="YK110"/>
      <c r="YL110"/>
      <c r="YM110"/>
      <c r="YN110"/>
      <c r="YO110"/>
      <c r="YP110"/>
      <c r="YQ110"/>
      <c r="YR110"/>
      <c r="YS110"/>
      <c r="YT110"/>
      <c r="YU110"/>
      <c r="YV110"/>
      <c r="YW110"/>
      <c r="YX110"/>
      <c r="YY110"/>
      <c r="YZ110"/>
      <c r="ZA110"/>
      <c r="ZB110"/>
      <c r="ZC110"/>
      <c r="ZD110"/>
      <c r="ZE110"/>
      <c r="ZF110"/>
      <c r="ZG110"/>
      <c r="ZH110"/>
      <c r="ZI110"/>
      <c r="ZJ110"/>
      <c r="ZK110"/>
      <c r="ZL110"/>
      <c r="ZM110"/>
      <c r="ZN110"/>
      <c r="ZO110"/>
      <c r="ZP110"/>
      <c r="ZQ110"/>
      <c r="ZR110"/>
      <c r="ZS110"/>
      <c r="ZT110"/>
      <c r="ZU110"/>
      <c r="ZV110"/>
      <c r="ZW110"/>
      <c r="ZX110"/>
      <c r="ZY110"/>
      <c r="ZZ110"/>
      <c r="AAA110"/>
      <c r="AAB110"/>
      <c r="AAC110"/>
      <c r="AAD110"/>
      <c r="AAE110"/>
      <c r="AAF110"/>
      <c r="AAG110"/>
      <c r="AAH110"/>
      <c r="AAI110"/>
      <c r="AAJ110"/>
      <c r="AAK110"/>
      <c r="AAL110"/>
      <c r="AAM110"/>
      <c r="AAN110"/>
      <c r="AAO110"/>
      <c r="AAP110"/>
      <c r="AAQ110"/>
      <c r="AAR110"/>
      <c r="AAS110"/>
      <c r="AAT110"/>
      <c r="AAU110"/>
      <c r="AAV110"/>
      <c r="AAW110"/>
      <c r="AAX110"/>
      <c r="AAY110"/>
      <c r="AAZ110"/>
      <c r="ABA110"/>
      <c r="ABB110"/>
      <c r="ABC110"/>
      <c r="ABD110"/>
      <c r="ABE110"/>
      <c r="ABF110"/>
      <c r="ABG110"/>
      <c r="ABH110"/>
      <c r="ABI110"/>
      <c r="ABJ110"/>
      <c r="ABK110"/>
      <c r="ABL110"/>
      <c r="ABM110"/>
      <c r="ABN110"/>
      <c r="ABO110"/>
      <c r="ABP110"/>
      <c r="ABQ110"/>
      <c r="ABR110"/>
      <c r="ABS110"/>
      <c r="ABT110"/>
      <c r="ABU110"/>
      <c r="ABV110"/>
      <c r="ABW110"/>
      <c r="ABX110"/>
      <c r="ABY110"/>
      <c r="ABZ110"/>
      <c r="ACA110"/>
      <c r="ACB110"/>
      <c r="ACC110"/>
      <c r="ACD110"/>
      <c r="ACE110"/>
      <c r="ACF110"/>
      <c r="ACG110"/>
      <c r="ACH110"/>
      <c r="ACI110"/>
      <c r="ACJ110"/>
      <c r="ACK110"/>
      <c r="ACL110"/>
      <c r="ACM110"/>
      <c r="ACN110"/>
      <c r="ACO110"/>
      <c r="ACP110"/>
      <c r="ACQ110"/>
      <c r="ACR110"/>
      <c r="ACS110"/>
      <c r="ACT110"/>
      <c r="ACU110"/>
      <c r="ACV110"/>
      <c r="ACW110"/>
      <c r="ACX110"/>
      <c r="ACY110"/>
      <c r="ACZ110"/>
      <c r="ADA110"/>
      <c r="ADB110"/>
      <c r="ADC110"/>
      <c r="ADD110"/>
      <c r="ADE110"/>
      <c r="ADF110"/>
      <c r="ADG110"/>
      <c r="ADH110"/>
      <c r="ADI110"/>
      <c r="ADJ110"/>
      <c r="ADK110"/>
      <c r="ADL110"/>
      <c r="ADM110"/>
      <c r="ADN110"/>
      <c r="ADO110"/>
      <c r="ADP110"/>
      <c r="ADQ110"/>
      <c r="ADR110"/>
      <c r="ADS110"/>
      <c r="ADT110"/>
      <c r="ADU110"/>
      <c r="ADV110"/>
      <c r="ADW110"/>
      <c r="ADX110"/>
      <c r="ADY110"/>
      <c r="ADZ110"/>
      <c r="AEA110"/>
      <c r="AEB110"/>
      <c r="AEC110"/>
      <c r="AED110"/>
      <c r="AEE110"/>
      <c r="AEF110"/>
      <c r="AEG110"/>
      <c r="AEH110"/>
      <c r="AEI110"/>
      <c r="AEJ110"/>
      <c r="AEK110"/>
      <c r="AEL110"/>
      <c r="AEM110"/>
      <c r="AEN110"/>
      <c r="AEO110"/>
      <c r="AEP110"/>
      <c r="AEQ110"/>
      <c r="AER110"/>
      <c r="AES110"/>
      <c r="AET110"/>
      <c r="AEU110"/>
      <c r="AEV110"/>
      <c r="AEW110"/>
      <c r="AEX110"/>
      <c r="AEY110"/>
      <c r="AEZ110"/>
      <c r="AFA110"/>
      <c r="AFB110"/>
      <c r="AFC110"/>
      <c r="AFD110"/>
      <c r="AFE110"/>
      <c r="AFF110"/>
      <c r="AFG110"/>
      <c r="AFH110"/>
      <c r="AFI110"/>
      <c r="AFJ110"/>
      <c r="AFK110"/>
      <c r="AFL110"/>
      <c r="AFM110"/>
      <c r="AFN110"/>
      <c r="AFO110"/>
      <c r="AFP110"/>
      <c r="AFQ110"/>
      <c r="AFR110"/>
      <c r="AFS110"/>
      <c r="AFT110"/>
      <c r="AFU110"/>
      <c r="AFV110"/>
      <c r="AFW110"/>
      <c r="AFX110"/>
      <c r="AFY110"/>
      <c r="AFZ110"/>
      <c r="AGA110"/>
      <c r="AGB110"/>
      <c r="AGC110"/>
      <c r="AGD110"/>
      <c r="AGE110"/>
      <c r="AGF110"/>
      <c r="AGG110"/>
      <c r="AGH110"/>
      <c r="AGI110"/>
      <c r="AGJ110"/>
      <c r="AGK110"/>
      <c r="AGL110"/>
      <c r="AGM110"/>
      <c r="AGN110"/>
      <c r="AGO110"/>
      <c r="AGP110"/>
      <c r="AGQ110"/>
      <c r="AGR110"/>
      <c r="AGS110"/>
      <c r="AGT110"/>
      <c r="AGU110"/>
      <c r="AGV110"/>
      <c r="AGW110"/>
      <c r="AGX110"/>
      <c r="AGY110"/>
      <c r="AGZ110"/>
      <c r="AHA110"/>
      <c r="AHB110"/>
      <c r="AHC110"/>
      <c r="AHD110"/>
      <c r="AHE110"/>
      <c r="AHF110"/>
      <c r="AHG110"/>
      <c r="AHH110"/>
      <c r="AHI110"/>
      <c r="AHJ110"/>
      <c r="AHK110"/>
      <c r="AHL110"/>
      <c r="AHM110"/>
      <c r="AHN110"/>
      <c r="AHO110"/>
      <c r="AHP110"/>
      <c r="AHQ110"/>
      <c r="AHR110"/>
      <c r="AHS110"/>
      <c r="AHT110"/>
      <c r="AHU110"/>
      <c r="AHV110"/>
      <c r="AHW110"/>
      <c r="AHX110"/>
      <c r="AHY110"/>
      <c r="AHZ110"/>
      <c r="AIA110"/>
      <c r="AIB110"/>
      <c r="AIC110"/>
      <c r="AID110"/>
      <c r="AIE110"/>
      <c r="AIF110"/>
      <c r="AIG110"/>
      <c r="AIH110"/>
      <c r="AII110"/>
      <c r="AIJ110"/>
      <c r="AIK110"/>
      <c r="AIL110"/>
      <c r="AIM110"/>
      <c r="AIN110"/>
      <c r="AIO110"/>
      <c r="AIP110"/>
      <c r="AIQ110"/>
      <c r="AIR110"/>
      <c r="AIS110"/>
      <c r="AIT110"/>
      <c r="AIU110"/>
      <c r="AIV110"/>
      <c r="AIW110"/>
      <c r="AIX110"/>
      <c r="AIY110"/>
      <c r="AIZ110"/>
      <c r="AJA110"/>
      <c r="AJB110"/>
      <c r="AJC110"/>
      <c r="AJD110"/>
      <c r="AJE110"/>
      <c r="AJF110"/>
      <c r="AJG110"/>
      <c r="AJH110"/>
      <c r="AJI110"/>
      <c r="AJJ110"/>
      <c r="AJK110"/>
      <c r="AJL110"/>
      <c r="AJM110"/>
      <c r="AJN110"/>
      <c r="AJO110"/>
      <c r="AJP110"/>
      <c r="AJQ110"/>
      <c r="AJR110"/>
      <c r="AJS110"/>
      <c r="AJT110"/>
      <c r="AJU110"/>
      <c r="AJV110"/>
      <c r="AJW110"/>
      <c r="AJX110"/>
      <c r="AJY110"/>
      <c r="AJZ110"/>
      <c r="AKA110"/>
      <c r="AKB110"/>
      <c r="AKC110"/>
      <c r="AKD110"/>
      <c r="AKE110"/>
      <c r="AKF110"/>
      <c r="AKG110"/>
      <c r="AKH110"/>
      <c r="AKI110"/>
      <c r="AKJ110"/>
      <c r="AKK110"/>
      <c r="AKL110"/>
      <c r="AKM110"/>
      <c r="AKN110"/>
      <c r="AKO110"/>
      <c r="AKP110"/>
      <c r="AKQ110"/>
      <c r="AKR110"/>
      <c r="AKS110"/>
      <c r="AKT110"/>
      <c r="AKU110"/>
      <c r="AKV110"/>
      <c r="AKW110"/>
      <c r="AKX110"/>
      <c r="AKY110"/>
      <c r="AKZ110"/>
      <c r="ALA110"/>
      <c r="ALB110"/>
      <c r="ALC110"/>
      <c r="ALD110"/>
      <c r="ALE110"/>
      <c r="ALF110"/>
      <c r="ALG110"/>
      <c r="ALH110"/>
      <c r="ALI110"/>
      <c r="ALJ110"/>
      <c r="ALK110"/>
      <c r="ALL110"/>
      <c r="ALM110"/>
      <c r="ALN110"/>
      <c r="ALO110"/>
      <c r="ALP110"/>
      <c r="ALQ110"/>
      <c r="ALR110"/>
      <c r="ALS110"/>
      <c r="ALT110"/>
      <c r="ALU110"/>
      <c r="ALV110"/>
      <c r="ALW110"/>
      <c r="ALX110"/>
      <c r="ALY110"/>
      <c r="ALZ110"/>
      <c r="AMA110"/>
      <c r="AMB110"/>
      <c r="AMC110"/>
      <c r="AMD110"/>
      <c r="AME110"/>
      <c r="AMF110"/>
      <c r="AMG110"/>
      <c r="AMH110"/>
      <c r="AMI110"/>
      <c r="AMJ110"/>
      <c r="AMK110"/>
    </row>
    <row r="111" spans="1:1025" ht="81" customHeight="1" x14ac:dyDescent="0.25">
      <c r="A111" s="97">
        <f t="shared" si="143"/>
        <v>99</v>
      </c>
      <c r="B111" s="98">
        <f>+B110+1</f>
        <v>3</v>
      </c>
      <c r="C111" s="112" t="s">
        <v>12</v>
      </c>
      <c r="D111" s="117" t="s">
        <v>24</v>
      </c>
      <c r="E111" s="117" t="s">
        <v>322</v>
      </c>
      <c r="F111" s="117" t="s">
        <v>83</v>
      </c>
      <c r="G111" s="117" t="s">
        <v>186</v>
      </c>
      <c r="H111" s="114" t="s">
        <v>14</v>
      </c>
      <c r="I111" s="114" t="s">
        <v>102</v>
      </c>
      <c r="J111" s="115" t="str">
        <f t="shared" si="171"/>
        <v>Elaborar y publicar los 3 informes pormenorizados de evaluación del sistema de control interno0</v>
      </c>
      <c r="K111" s="115" t="str">
        <f t="shared" si="172"/>
        <v>Elaborar y publicar los 3 informes pormenorizados de evaluación del sistema de control interno0</v>
      </c>
      <c r="L111" s="115" t="str">
        <f t="shared" si="173"/>
        <v>Elaborar y publicar los 3 informes pormenorizados de evaluación del sistema de control interno0</v>
      </c>
      <c r="M111" s="115" t="str">
        <f t="shared" si="174"/>
        <v>Elaborar y publicar los 3 informes pormenorizados de evaluación del sistema de control interno0</v>
      </c>
      <c r="N111" s="115" t="str">
        <f t="shared" si="175"/>
        <v>Elaborar y publicar los 3 informes pormenorizados de evaluación del sistema de control interno0</v>
      </c>
      <c r="O111" s="115" t="str">
        <f t="shared" si="176"/>
        <v>Elaborar y publicar los 3 informes pormenorizados de evaluación del sistema de control interno0</v>
      </c>
      <c r="P111" s="115" t="str">
        <f t="shared" si="177"/>
        <v>Elaborar y publicar los 3 informes pormenorizados de evaluación del sistema de control interno0</v>
      </c>
      <c r="Q111" s="115" t="str">
        <f t="shared" si="178"/>
        <v>Elaborar y publicar los 3 informes pormenorizados de evaluación del sistema de control interno0</v>
      </c>
      <c r="R111" s="115" t="str">
        <f t="shared" si="179"/>
        <v>Elaborar y publicar los 3 informes pormenorizados de evaluación del sistema de control interno0</v>
      </c>
      <c r="S111" s="115" t="str">
        <f t="shared" si="180"/>
        <v>Elaborar y publicar los 3 informes pormenorizados de evaluación del sistema de control interno0</v>
      </c>
      <c r="T111" s="115" t="str">
        <f t="shared" si="181"/>
        <v>Elaborar y publicar los 3 informes pormenorizados de evaluación del sistema de control interno1</v>
      </c>
      <c r="U111" s="115" t="str">
        <f t="shared" si="182"/>
        <v>Elaborar y publicar los 3 informes pormenorizados de evaluación del sistema de control interno0</v>
      </c>
      <c r="V111" s="116">
        <v>1</v>
      </c>
      <c r="W111" s="116">
        <v>1</v>
      </c>
      <c r="X111" s="100" t="s">
        <v>267</v>
      </c>
      <c r="Y111" s="122" t="s">
        <v>330</v>
      </c>
      <c r="Z111" s="184">
        <v>43781</v>
      </c>
      <c r="AA111" s="185">
        <v>43781</v>
      </c>
      <c r="AB111" s="30" t="s">
        <v>479</v>
      </c>
      <c r="AC111" s="101">
        <f t="shared" si="183"/>
        <v>1</v>
      </c>
      <c r="AE111" s="43">
        <f t="shared" si="184"/>
        <v>0</v>
      </c>
      <c r="AF111" s="43">
        <f t="shared" si="185"/>
        <v>0</v>
      </c>
      <c r="AG111" s="43">
        <f t="shared" si="186"/>
        <v>0</v>
      </c>
      <c r="AH111" s="43">
        <f t="shared" si="187"/>
        <v>0</v>
      </c>
      <c r="AI111" s="43">
        <f t="shared" si="188"/>
        <v>0</v>
      </c>
      <c r="AJ111" s="43">
        <f t="shared" si="189"/>
        <v>0</v>
      </c>
      <c r="AK111" s="43">
        <f t="shared" si="190"/>
        <v>0</v>
      </c>
      <c r="AL111" s="43">
        <f t="shared" si="191"/>
        <v>0</v>
      </c>
      <c r="AM111" s="43">
        <f t="shared" si="192"/>
        <v>0</v>
      </c>
      <c r="AN111" s="43">
        <f t="shared" si="193"/>
        <v>0</v>
      </c>
      <c r="AO111" s="43">
        <f t="shared" si="194"/>
        <v>1</v>
      </c>
      <c r="AP111" s="43">
        <f t="shared" si="195"/>
        <v>0</v>
      </c>
      <c r="AR111" s="43">
        <f t="shared" si="196"/>
        <v>0</v>
      </c>
      <c r="AS111" s="43">
        <f t="shared" si="197"/>
        <v>0</v>
      </c>
      <c r="AT111" s="43">
        <f t="shared" si="198"/>
        <v>0</v>
      </c>
      <c r="AU111" s="43">
        <f t="shared" si="199"/>
        <v>0</v>
      </c>
      <c r="AV111" s="43">
        <f t="shared" si="200"/>
        <v>0</v>
      </c>
      <c r="AW111" s="43">
        <f t="shared" si="201"/>
        <v>0</v>
      </c>
      <c r="AX111" s="43">
        <f t="shared" si="202"/>
        <v>0</v>
      </c>
      <c r="AY111" s="43">
        <f t="shared" si="203"/>
        <v>0</v>
      </c>
      <c r="AZ111" s="43">
        <f t="shared" si="204"/>
        <v>0</v>
      </c>
      <c r="BA111" s="43">
        <f t="shared" si="205"/>
        <v>0</v>
      </c>
      <c r="BB111" s="43">
        <f t="shared" si="206"/>
        <v>1</v>
      </c>
      <c r="BC111" s="43">
        <f t="shared" si="207"/>
        <v>0</v>
      </c>
      <c r="BD111" s="3">
        <f t="shared" si="208"/>
        <v>1</v>
      </c>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c r="KX111"/>
      <c r="KY111"/>
      <c r="KZ111"/>
      <c r="LA111"/>
      <c r="LB111"/>
      <c r="LC111"/>
      <c r="LD111"/>
      <c r="LE111"/>
      <c r="LF111"/>
      <c r="LG111"/>
      <c r="LH111"/>
      <c r="LI111"/>
      <c r="LJ111"/>
      <c r="LK111"/>
      <c r="LL111"/>
      <c r="LM111"/>
      <c r="LN111"/>
      <c r="LO111"/>
      <c r="LP111"/>
      <c r="LQ111"/>
      <c r="LR111"/>
      <c r="LS111"/>
      <c r="LT111"/>
      <c r="LU111"/>
      <c r="LV111"/>
      <c r="LW111"/>
      <c r="LX111"/>
      <c r="LY111"/>
      <c r="LZ111"/>
      <c r="MA111"/>
      <c r="MB111"/>
      <c r="MC111"/>
      <c r="MD111"/>
      <c r="ME111"/>
      <c r="MF111"/>
      <c r="MG111"/>
      <c r="MH111"/>
      <c r="MI111"/>
      <c r="MJ111"/>
      <c r="MK111"/>
      <c r="ML111"/>
      <c r="MM111"/>
      <c r="MN111"/>
      <c r="MO111"/>
      <c r="MP111"/>
      <c r="MQ111"/>
      <c r="MR111"/>
      <c r="MS111"/>
      <c r="MT111"/>
      <c r="MU111"/>
      <c r="MV111"/>
      <c r="MW111"/>
      <c r="MX111"/>
      <c r="MY111"/>
      <c r="MZ111"/>
      <c r="NA111"/>
      <c r="NB111"/>
      <c r="NC111"/>
      <c r="ND111"/>
      <c r="NE111"/>
      <c r="NF111"/>
      <c r="NG111"/>
      <c r="NH111"/>
      <c r="NI111"/>
      <c r="NJ111"/>
      <c r="NK111"/>
      <c r="NL111"/>
      <c r="NM111"/>
      <c r="NN111"/>
      <c r="NO111"/>
      <c r="NP111"/>
      <c r="NQ111"/>
      <c r="NR111"/>
      <c r="NS111"/>
      <c r="NT111"/>
      <c r="NU111"/>
      <c r="NV111"/>
      <c r="NW111"/>
      <c r="NX111"/>
      <c r="NY111"/>
      <c r="NZ111"/>
      <c r="OA111"/>
      <c r="OB111"/>
      <c r="OC111"/>
      <c r="OD111"/>
      <c r="OE111"/>
      <c r="OF111"/>
      <c r="OG111"/>
      <c r="OH111"/>
      <c r="OI111"/>
      <c r="OJ111"/>
      <c r="OK111"/>
      <c r="OL111"/>
      <c r="OM111"/>
      <c r="ON111"/>
      <c r="OO111"/>
      <c r="OP111"/>
      <c r="OQ111"/>
      <c r="OR111"/>
      <c r="OS111"/>
      <c r="OT111"/>
      <c r="OU111"/>
      <c r="OV111"/>
      <c r="OW111"/>
      <c r="OX111"/>
      <c r="OY111"/>
      <c r="OZ111"/>
      <c r="PA111"/>
      <c r="PB111"/>
      <c r="PC111"/>
      <c r="PD111"/>
      <c r="PE111"/>
      <c r="PF111"/>
      <c r="PG111"/>
      <c r="PH111"/>
      <c r="PI111"/>
      <c r="PJ111"/>
      <c r="PK111"/>
      <c r="PL111"/>
      <c r="PM111"/>
      <c r="PN111"/>
      <c r="PO111"/>
      <c r="PP111"/>
      <c r="PQ111"/>
      <c r="PR111"/>
      <c r="PS111"/>
      <c r="PT111"/>
      <c r="PU111"/>
      <c r="PV111"/>
      <c r="PW111"/>
      <c r="PX111"/>
      <c r="PY111"/>
      <c r="PZ111"/>
      <c r="QA111"/>
      <c r="QB111"/>
      <c r="QC111"/>
      <c r="QD111"/>
      <c r="QE111"/>
      <c r="QF111"/>
      <c r="QG111"/>
      <c r="QH111"/>
      <c r="QI111"/>
      <c r="QJ111"/>
      <c r="QK111"/>
      <c r="QL111"/>
      <c r="QM111"/>
      <c r="QN111"/>
      <c r="QO111"/>
      <c r="QP111"/>
      <c r="QQ111"/>
      <c r="QR111"/>
      <c r="QS111"/>
      <c r="QT111"/>
      <c r="QU111"/>
      <c r="QV111"/>
      <c r="QW111"/>
      <c r="QX111"/>
      <c r="QY111"/>
      <c r="QZ111"/>
      <c r="RA111"/>
      <c r="RB111"/>
      <c r="RC111"/>
      <c r="RD111"/>
      <c r="RE111"/>
      <c r="RF111"/>
      <c r="RG111"/>
      <c r="RH111"/>
      <c r="RI111"/>
      <c r="RJ111"/>
      <c r="RK111"/>
      <c r="RL111"/>
      <c r="RM111"/>
      <c r="RN111"/>
      <c r="RO111"/>
      <c r="RP111"/>
      <c r="RQ111"/>
      <c r="RR111"/>
      <c r="RS111"/>
      <c r="RT111"/>
      <c r="RU111"/>
      <c r="RV111"/>
      <c r="RW111"/>
      <c r="RX111"/>
      <c r="RY111"/>
      <c r="RZ111"/>
      <c r="SA111"/>
      <c r="SB111"/>
      <c r="SC111"/>
      <c r="SD111"/>
      <c r="SE111"/>
      <c r="SF111"/>
      <c r="SG111"/>
      <c r="SH111"/>
      <c r="SI111"/>
      <c r="SJ111"/>
      <c r="SK111"/>
      <c r="SL111"/>
      <c r="SM111"/>
      <c r="SN111"/>
      <c r="SO111"/>
      <c r="SP111"/>
      <c r="SQ111"/>
      <c r="SR111"/>
      <c r="SS111"/>
      <c r="ST111"/>
      <c r="SU111"/>
      <c r="SV111"/>
      <c r="SW111"/>
      <c r="SX111"/>
      <c r="SY111"/>
      <c r="SZ111"/>
      <c r="TA111"/>
      <c r="TB111"/>
      <c r="TC111"/>
      <c r="TD111"/>
      <c r="TE111"/>
      <c r="TF111"/>
      <c r="TG111"/>
      <c r="TH111"/>
      <c r="TI111"/>
      <c r="TJ111"/>
      <c r="TK111"/>
      <c r="TL111"/>
      <c r="TM111"/>
      <c r="TN111"/>
      <c r="TO111"/>
      <c r="TP111"/>
      <c r="TQ111"/>
      <c r="TR111"/>
      <c r="TS111"/>
      <c r="TT111"/>
      <c r="TU111"/>
      <c r="TV111"/>
      <c r="TW111"/>
      <c r="TX111"/>
      <c r="TY111"/>
      <c r="TZ111"/>
      <c r="UA111"/>
      <c r="UB111"/>
      <c r="UC111"/>
      <c r="UD111"/>
      <c r="UE111"/>
      <c r="UF111"/>
      <c r="UG111"/>
      <c r="UH111"/>
      <c r="UI111"/>
      <c r="UJ111"/>
      <c r="UK111"/>
      <c r="UL111"/>
      <c r="UM111"/>
      <c r="UN111"/>
      <c r="UO111"/>
      <c r="UP111"/>
      <c r="UQ111"/>
      <c r="UR111"/>
      <c r="US111"/>
      <c r="UT111"/>
      <c r="UU111"/>
      <c r="UV111"/>
      <c r="UW111"/>
      <c r="UX111"/>
      <c r="UY111"/>
      <c r="UZ111"/>
      <c r="VA111"/>
      <c r="VB111"/>
      <c r="VC111"/>
      <c r="VD111"/>
      <c r="VE111"/>
      <c r="VF111"/>
      <c r="VG111"/>
      <c r="VH111"/>
      <c r="VI111"/>
      <c r="VJ111"/>
      <c r="VK111"/>
      <c r="VL111"/>
      <c r="VM111"/>
      <c r="VN111"/>
      <c r="VO111"/>
      <c r="VP111"/>
      <c r="VQ111"/>
      <c r="VR111"/>
      <c r="VS111"/>
      <c r="VT111"/>
      <c r="VU111"/>
      <c r="VV111"/>
      <c r="VW111"/>
      <c r="VX111"/>
      <c r="VY111"/>
      <c r="VZ111"/>
      <c r="WA111"/>
      <c r="WB111"/>
      <c r="WC111"/>
      <c r="WD111"/>
      <c r="WE111"/>
      <c r="WF111"/>
      <c r="WG111"/>
      <c r="WH111"/>
      <c r="WI111"/>
      <c r="WJ111"/>
      <c r="WK111"/>
      <c r="WL111"/>
      <c r="WM111"/>
      <c r="WN111"/>
      <c r="WO111"/>
      <c r="WP111"/>
      <c r="WQ111"/>
      <c r="WR111"/>
      <c r="WS111"/>
      <c r="WT111"/>
      <c r="WU111"/>
      <c r="WV111"/>
      <c r="WW111"/>
      <c r="WX111"/>
      <c r="WY111"/>
      <c r="WZ111"/>
      <c r="XA111"/>
      <c r="XB111"/>
      <c r="XC111"/>
      <c r="XD111"/>
      <c r="XE111"/>
      <c r="XF111"/>
      <c r="XG111"/>
      <c r="XH111"/>
      <c r="XI111"/>
      <c r="XJ111"/>
      <c r="XK111"/>
      <c r="XL111"/>
      <c r="XM111"/>
      <c r="XN111"/>
      <c r="XO111"/>
      <c r="XP111"/>
      <c r="XQ111"/>
      <c r="XR111"/>
      <c r="XS111"/>
      <c r="XT111"/>
      <c r="XU111"/>
      <c r="XV111"/>
      <c r="XW111"/>
      <c r="XX111"/>
      <c r="XY111"/>
      <c r="XZ111"/>
      <c r="YA111"/>
      <c r="YB111"/>
      <c r="YC111"/>
      <c r="YD111"/>
      <c r="YE111"/>
      <c r="YF111"/>
      <c r="YG111"/>
      <c r="YH111"/>
      <c r="YI111"/>
      <c r="YJ111"/>
      <c r="YK111"/>
      <c r="YL111"/>
      <c r="YM111"/>
      <c r="YN111"/>
      <c r="YO111"/>
      <c r="YP111"/>
      <c r="YQ111"/>
      <c r="YR111"/>
      <c r="YS111"/>
      <c r="YT111"/>
      <c r="YU111"/>
      <c r="YV111"/>
      <c r="YW111"/>
      <c r="YX111"/>
      <c r="YY111"/>
      <c r="YZ111"/>
      <c r="ZA111"/>
      <c r="ZB111"/>
      <c r="ZC111"/>
      <c r="ZD111"/>
      <c r="ZE111"/>
      <c r="ZF111"/>
      <c r="ZG111"/>
      <c r="ZH111"/>
      <c r="ZI111"/>
      <c r="ZJ111"/>
      <c r="ZK111"/>
      <c r="ZL111"/>
      <c r="ZM111"/>
      <c r="ZN111"/>
      <c r="ZO111"/>
      <c r="ZP111"/>
      <c r="ZQ111"/>
      <c r="ZR111"/>
      <c r="ZS111"/>
      <c r="ZT111"/>
      <c r="ZU111"/>
      <c r="ZV111"/>
      <c r="ZW111"/>
      <c r="ZX111"/>
      <c r="ZY111"/>
      <c r="ZZ111"/>
      <c r="AAA111"/>
      <c r="AAB111"/>
      <c r="AAC111"/>
      <c r="AAD111"/>
      <c r="AAE111"/>
      <c r="AAF111"/>
      <c r="AAG111"/>
      <c r="AAH111"/>
      <c r="AAI111"/>
      <c r="AAJ111"/>
      <c r="AAK111"/>
      <c r="AAL111"/>
      <c r="AAM111"/>
      <c r="AAN111"/>
      <c r="AAO111"/>
      <c r="AAP111"/>
      <c r="AAQ111"/>
      <c r="AAR111"/>
      <c r="AAS111"/>
      <c r="AAT111"/>
      <c r="AAU111"/>
      <c r="AAV111"/>
      <c r="AAW111"/>
      <c r="AAX111"/>
      <c r="AAY111"/>
      <c r="AAZ111"/>
      <c r="ABA111"/>
      <c r="ABB111"/>
      <c r="ABC111"/>
      <c r="ABD111"/>
      <c r="ABE111"/>
      <c r="ABF111"/>
      <c r="ABG111"/>
      <c r="ABH111"/>
      <c r="ABI111"/>
      <c r="ABJ111"/>
      <c r="ABK111"/>
      <c r="ABL111"/>
      <c r="ABM111"/>
      <c r="ABN111"/>
      <c r="ABO111"/>
      <c r="ABP111"/>
      <c r="ABQ111"/>
      <c r="ABR111"/>
      <c r="ABS111"/>
      <c r="ABT111"/>
      <c r="ABU111"/>
      <c r="ABV111"/>
      <c r="ABW111"/>
      <c r="ABX111"/>
      <c r="ABY111"/>
      <c r="ABZ111"/>
      <c r="ACA111"/>
      <c r="ACB111"/>
      <c r="ACC111"/>
      <c r="ACD111"/>
      <c r="ACE111"/>
      <c r="ACF111"/>
      <c r="ACG111"/>
      <c r="ACH111"/>
      <c r="ACI111"/>
      <c r="ACJ111"/>
      <c r="ACK111"/>
      <c r="ACL111"/>
      <c r="ACM111"/>
      <c r="ACN111"/>
      <c r="ACO111"/>
      <c r="ACP111"/>
      <c r="ACQ111"/>
      <c r="ACR111"/>
      <c r="ACS111"/>
      <c r="ACT111"/>
      <c r="ACU111"/>
      <c r="ACV111"/>
      <c r="ACW111"/>
      <c r="ACX111"/>
      <c r="ACY111"/>
      <c r="ACZ111"/>
      <c r="ADA111"/>
      <c r="ADB111"/>
      <c r="ADC111"/>
      <c r="ADD111"/>
      <c r="ADE111"/>
      <c r="ADF111"/>
      <c r="ADG111"/>
      <c r="ADH111"/>
      <c r="ADI111"/>
      <c r="ADJ111"/>
      <c r="ADK111"/>
      <c r="ADL111"/>
      <c r="ADM111"/>
      <c r="ADN111"/>
      <c r="ADO111"/>
      <c r="ADP111"/>
      <c r="ADQ111"/>
      <c r="ADR111"/>
      <c r="ADS111"/>
      <c r="ADT111"/>
      <c r="ADU111"/>
      <c r="ADV111"/>
      <c r="ADW111"/>
      <c r="ADX111"/>
      <c r="ADY111"/>
      <c r="ADZ111"/>
      <c r="AEA111"/>
      <c r="AEB111"/>
      <c r="AEC111"/>
      <c r="AED111"/>
      <c r="AEE111"/>
      <c r="AEF111"/>
      <c r="AEG111"/>
      <c r="AEH111"/>
      <c r="AEI111"/>
      <c r="AEJ111"/>
      <c r="AEK111"/>
      <c r="AEL111"/>
      <c r="AEM111"/>
      <c r="AEN111"/>
      <c r="AEO111"/>
      <c r="AEP111"/>
      <c r="AEQ111"/>
      <c r="AER111"/>
      <c r="AES111"/>
      <c r="AET111"/>
      <c r="AEU111"/>
      <c r="AEV111"/>
      <c r="AEW111"/>
      <c r="AEX111"/>
      <c r="AEY111"/>
      <c r="AEZ111"/>
      <c r="AFA111"/>
      <c r="AFB111"/>
      <c r="AFC111"/>
      <c r="AFD111"/>
      <c r="AFE111"/>
      <c r="AFF111"/>
      <c r="AFG111"/>
      <c r="AFH111"/>
      <c r="AFI111"/>
      <c r="AFJ111"/>
      <c r="AFK111"/>
      <c r="AFL111"/>
      <c r="AFM111"/>
      <c r="AFN111"/>
      <c r="AFO111"/>
      <c r="AFP111"/>
      <c r="AFQ111"/>
      <c r="AFR111"/>
      <c r="AFS111"/>
      <c r="AFT111"/>
      <c r="AFU111"/>
      <c r="AFV111"/>
      <c r="AFW111"/>
      <c r="AFX111"/>
      <c r="AFY111"/>
      <c r="AFZ111"/>
      <c r="AGA111"/>
      <c r="AGB111"/>
      <c r="AGC111"/>
      <c r="AGD111"/>
      <c r="AGE111"/>
      <c r="AGF111"/>
      <c r="AGG111"/>
      <c r="AGH111"/>
      <c r="AGI111"/>
      <c r="AGJ111"/>
      <c r="AGK111"/>
      <c r="AGL111"/>
      <c r="AGM111"/>
      <c r="AGN111"/>
      <c r="AGO111"/>
      <c r="AGP111"/>
      <c r="AGQ111"/>
      <c r="AGR111"/>
      <c r="AGS111"/>
      <c r="AGT111"/>
      <c r="AGU111"/>
      <c r="AGV111"/>
      <c r="AGW111"/>
      <c r="AGX111"/>
      <c r="AGY111"/>
      <c r="AGZ111"/>
      <c r="AHA111"/>
      <c r="AHB111"/>
      <c r="AHC111"/>
      <c r="AHD111"/>
      <c r="AHE111"/>
      <c r="AHF111"/>
      <c r="AHG111"/>
      <c r="AHH111"/>
      <c r="AHI111"/>
      <c r="AHJ111"/>
      <c r="AHK111"/>
      <c r="AHL111"/>
      <c r="AHM111"/>
      <c r="AHN111"/>
      <c r="AHO111"/>
      <c r="AHP111"/>
      <c r="AHQ111"/>
      <c r="AHR111"/>
      <c r="AHS111"/>
      <c r="AHT111"/>
      <c r="AHU111"/>
      <c r="AHV111"/>
      <c r="AHW111"/>
      <c r="AHX111"/>
      <c r="AHY111"/>
      <c r="AHZ111"/>
      <c r="AIA111"/>
      <c r="AIB111"/>
      <c r="AIC111"/>
      <c r="AID111"/>
      <c r="AIE111"/>
      <c r="AIF111"/>
      <c r="AIG111"/>
      <c r="AIH111"/>
      <c r="AII111"/>
      <c r="AIJ111"/>
      <c r="AIK111"/>
      <c r="AIL111"/>
      <c r="AIM111"/>
      <c r="AIN111"/>
      <c r="AIO111"/>
      <c r="AIP111"/>
      <c r="AIQ111"/>
      <c r="AIR111"/>
      <c r="AIS111"/>
      <c r="AIT111"/>
      <c r="AIU111"/>
      <c r="AIV111"/>
      <c r="AIW111"/>
      <c r="AIX111"/>
      <c r="AIY111"/>
      <c r="AIZ111"/>
      <c r="AJA111"/>
      <c r="AJB111"/>
      <c r="AJC111"/>
      <c r="AJD111"/>
      <c r="AJE111"/>
      <c r="AJF111"/>
      <c r="AJG111"/>
      <c r="AJH111"/>
      <c r="AJI111"/>
      <c r="AJJ111"/>
      <c r="AJK111"/>
      <c r="AJL111"/>
      <c r="AJM111"/>
      <c r="AJN111"/>
      <c r="AJO111"/>
      <c r="AJP111"/>
      <c r="AJQ111"/>
      <c r="AJR111"/>
      <c r="AJS111"/>
      <c r="AJT111"/>
      <c r="AJU111"/>
      <c r="AJV111"/>
      <c r="AJW111"/>
      <c r="AJX111"/>
      <c r="AJY111"/>
      <c r="AJZ111"/>
      <c r="AKA111"/>
      <c r="AKB111"/>
      <c r="AKC111"/>
      <c r="AKD111"/>
      <c r="AKE111"/>
      <c r="AKF111"/>
      <c r="AKG111"/>
      <c r="AKH111"/>
      <c r="AKI111"/>
      <c r="AKJ111"/>
      <c r="AKK111"/>
      <c r="AKL111"/>
      <c r="AKM111"/>
      <c r="AKN111"/>
      <c r="AKO111"/>
      <c r="AKP111"/>
      <c r="AKQ111"/>
      <c r="AKR111"/>
      <c r="AKS111"/>
      <c r="AKT111"/>
      <c r="AKU111"/>
      <c r="AKV111"/>
      <c r="AKW111"/>
      <c r="AKX111"/>
      <c r="AKY111"/>
      <c r="AKZ111"/>
      <c r="ALA111"/>
      <c r="ALB111"/>
      <c r="ALC111"/>
      <c r="ALD111"/>
      <c r="ALE111"/>
      <c r="ALF111"/>
      <c r="ALG111"/>
      <c r="ALH111"/>
      <c r="ALI111"/>
      <c r="ALJ111"/>
      <c r="ALK111"/>
      <c r="ALL111"/>
      <c r="ALM111"/>
      <c r="ALN111"/>
      <c r="ALO111"/>
      <c r="ALP111"/>
      <c r="ALQ111"/>
      <c r="ALR111"/>
      <c r="ALS111"/>
      <c r="ALT111"/>
      <c r="ALU111"/>
      <c r="ALV111"/>
      <c r="ALW111"/>
      <c r="ALX111"/>
      <c r="ALY111"/>
      <c r="ALZ111"/>
      <c r="AMA111"/>
      <c r="AMB111"/>
      <c r="AMC111"/>
      <c r="AMD111"/>
      <c r="AME111"/>
      <c r="AMF111"/>
      <c r="AMG111"/>
      <c r="AMH111"/>
      <c r="AMI111"/>
      <c r="AMJ111"/>
      <c r="AMK111"/>
    </row>
    <row r="112" spans="1:1025" ht="226.5" customHeight="1" x14ac:dyDescent="0.25">
      <c r="A112" s="125">
        <f t="shared" si="143"/>
        <v>100</v>
      </c>
      <c r="B112" s="98"/>
      <c r="C112" s="119" t="s">
        <v>12</v>
      </c>
      <c r="D112" s="132" t="s">
        <v>13</v>
      </c>
      <c r="E112" s="117" t="s">
        <v>75</v>
      </c>
      <c r="F112" s="117" t="s">
        <v>65</v>
      </c>
      <c r="G112" s="132" t="s">
        <v>188</v>
      </c>
      <c r="H112" s="120" t="s">
        <v>11</v>
      </c>
      <c r="I112" s="114" t="s">
        <v>76</v>
      </c>
      <c r="J112" s="115" t="str">
        <f t="shared" si="171"/>
        <v>Verificar el 100% de las acciones asociadas a los planes de mejoramiento vigentes suscrito con la Oficina de Control Interno0</v>
      </c>
      <c r="K112" s="115" t="str">
        <f t="shared" si="172"/>
        <v>Verificar el 100% de las acciones asociadas a los planes de mejoramiento vigentes suscrito con la Oficina de Control Interno1</v>
      </c>
      <c r="L112" s="115" t="str">
        <f t="shared" si="173"/>
        <v>Verificar el 100% de las acciones asociadas a los planes de mejoramiento vigentes suscrito con la Oficina de Control Interno0</v>
      </c>
      <c r="M112" s="115" t="str">
        <f t="shared" si="174"/>
        <v>Verificar el 100% de las acciones asociadas a los planes de mejoramiento vigentes suscrito con la Oficina de Control Interno0</v>
      </c>
      <c r="N112" s="115" t="str">
        <f t="shared" si="175"/>
        <v>Verificar el 100% de las acciones asociadas a los planes de mejoramiento vigentes suscrito con la Oficina de Control Interno0</v>
      </c>
      <c r="O112" s="115" t="str">
        <f t="shared" si="176"/>
        <v>Verificar el 100% de las acciones asociadas a los planes de mejoramiento vigentes suscrito con la Oficina de Control Interno0</v>
      </c>
      <c r="P112" s="115" t="str">
        <f t="shared" si="177"/>
        <v>Verificar el 100% de las acciones asociadas a los planes de mejoramiento vigentes suscrito con la Oficina de Control Interno0</v>
      </c>
      <c r="Q112" s="115" t="str">
        <f t="shared" si="178"/>
        <v>Verificar el 100% de las acciones asociadas a los planes de mejoramiento vigentes suscrito con la Oficina de Control Interno0</v>
      </c>
      <c r="R112" s="115" t="str">
        <f t="shared" si="179"/>
        <v>Verificar el 100% de las acciones asociadas a los planes de mejoramiento vigentes suscrito con la Oficina de Control Interno0</v>
      </c>
      <c r="S112" s="115" t="str">
        <f t="shared" si="180"/>
        <v>Verificar el 100% de las acciones asociadas a los planes de mejoramiento vigentes suscrito con la Oficina de Control Interno0</v>
      </c>
      <c r="T112" s="115" t="str">
        <f t="shared" si="181"/>
        <v>Verificar el 100% de las acciones asociadas a los planes de mejoramiento vigentes suscrito con la Oficina de Control Interno0</v>
      </c>
      <c r="U112" s="127" t="str">
        <f t="shared" si="182"/>
        <v>Verificar el 100% de las acciones asociadas a los planes de mejoramiento vigentes suscrito con la Oficina de Control Interno0</v>
      </c>
      <c r="V112" s="128">
        <v>10</v>
      </c>
      <c r="W112" s="128">
        <v>10</v>
      </c>
      <c r="X112" s="100" t="s">
        <v>265</v>
      </c>
      <c r="Y112" s="119" t="s">
        <v>66</v>
      </c>
      <c r="Z112" s="186">
        <v>43524</v>
      </c>
      <c r="AA112" s="187">
        <v>43511</v>
      </c>
      <c r="AB112" s="133" t="s">
        <v>386</v>
      </c>
      <c r="AC112" s="130">
        <f t="shared" si="183"/>
        <v>1</v>
      </c>
      <c r="AE112" s="43">
        <f t="shared" si="184"/>
        <v>0</v>
      </c>
      <c r="AF112" s="43">
        <f t="shared" si="185"/>
        <v>1</v>
      </c>
      <c r="AG112" s="43">
        <f t="shared" si="186"/>
        <v>0</v>
      </c>
      <c r="AH112" s="43">
        <f t="shared" si="187"/>
        <v>0</v>
      </c>
      <c r="AI112" s="43">
        <f t="shared" si="188"/>
        <v>0</v>
      </c>
      <c r="AJ112" s="43">
        <f t="shared" si="189"/>
        <v>0</v>
      </c>
      <c r="AK112" s="43">
        <f t="shared" si="190"/>
        <v>0</v>
      </c>
      <c r="AL112" s="43">
        <f t="shared" si="191"/>
        <v>0</v>
      </c>
      <c r="AM112" s="43">
        <f t="shared" si="192"/>
        <v>0</v>
      </c>
      <c r="AN112" s="43">
        <f t="shared" si="193"/>
        <v>0</v>
      </c>
      <c r="AO112" s="43">
        <f t="shared" si="194"/>
        <v>0</v>
      </c>
      <c r="AP112" s="43">
        <f t="shared" si="195"/>
        <v>0</v>
      </c>
      <c r="AR112" s="43">
        <f t="shared" si="196"/>
        <v>0</v>
      </c>
      <c r="AS112" s="43">
        <f t="shared" si="197"/>
        <v>1</v>
      </c>
      <c r="AT112" s="43">
        <f t="shared" si="198"/>
        <v>0</v>
      </c>
      <c r="AU112" s="43">
        <f t="shared" si="199"/>
        <v>0</v>
      </c>
      <c r="AV112" s="43">
        <f t="shared" si="200"/>
        <v>0</v>
      </c>
      <c r="AW112" s="43">
        <f t="shared" si="201"/>
        <v>0</v>
      </c>
      <c r="AX112" s="43">
        <f t="shared" si="202"/>
        <v>0</v>
      </c>
      <c r="AY112" s="43">
        <f t="shared" si="203"/>
        <v>0</v>
      </c>
      <c r="AZ112" s="43">
        <f t="shared" si="204"/>
        <v>0</v>
      </c>
      <c r="BA112" s="43">
        <f t="shared" si="205"/>
        <v>0</v>
      </c>
      <c r="BB112" s="43">
        <f t="shared" si="206"/>
        <v>0</v>
      </c>
      <c r="BC112" s="43">
        <f t="shared" si="207"/>
        <v>0</v>
      </c>
      <c r="BD112" s="3">
        <f t="shared" si="208"/>
        <v>1</v>
      </c>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c r="KX112"/>
      <c r="KY112"/>
      <c r="KZ112"/>
      <c r="LA112"/>
      <c r="LB112"/>
      <c r="LC112"/>
      <c r="LD112"/>
      <c r="LE112"/>
      <c r="LF112"/>
      <c r="LG112"/>
      <c r="LH112"/>
      <c r="LI112"/>
      <c r="LJ112"/>
      <c r="LK112"/>
      <c r="LL112"/>
      <c r="LM112"/>
      <c r="LN112"/>
      <c r="LO112"/>
      <c r="LP112"/>
      <c r="LQ112"/>
      <c r="LR112"/>
      <c r="LS112"/>
      <c r="LT112"/>
      <c r="LU112"/>
      <c r="LV112"/>
      <c r="LW112"/>
      <c r="LX112"/>
      <c r="LY112"/>
      <c r="LZ112"/>
      <c r="MA112"/>
      <c r="MB112"/>
      <c r="MC112"/>
      <c r="MD112"/>
      <c r="ME112"/>
      <c r="MF112"/>
      <c r="MG112"/>
      <c r="MH112"/>
      <c r="MI112"/>
      <c r="MJ112"/>
      <c r="MK112"/>
      <c r="ML112"/>
      <c r="MM112"/>
      <c r="MN112"/>
      <c r="MO112"/>
      <c r="MP112"/>
      <c r="MQ112"/>
      <c r="MR112"/>
      <c r="MS112"/>
      <c r="MT112"/>
      <c r="MU112"/>
      <c r="MV112"/>
      <c r="MW112"/>
      <c r="MX112"/>
      <c r="MY112"/>
      <c r="MZ112"/>
      <c r="NA112"/>
      <c r="NB112"/>
      <c r="NC112"/>
      <c r="ND112"/>
      <c r="NE112"/>
      <c r="NF112"/>
      <c r="NG112"/>
      <c r="NH112"/>
      <c r="NI112"/>
      <c r="NJ112"/>
      <c r="NK112"/>
      <c r="NL112"/>
      <c r="NM112"/>
      <c r="NN112"/>
      <c r="NO112"/>
      <c r="NP112"/>
      <c r="NQ112"/>
      <c r="NR112"/>
      <c r="NS112"/>
      <c r="NT112"/>
      <c r="NU112"/>
      <c r="NV112"/>
      <c r="NW112"/>
      <c r="NX112"/>
      <c r="NY112"/>
      <c r="NZ112"/>
      <c r="OA112"/>
      <c r="OB112"/>
      <c r="OC112"/>
      <c r="OD112"/>
      <c r="OE112"/>
      <c r="OF112"/>
      <c r="OG112"/>
      <c r="OH112"/>
      <c r="OI112"/>
      <c r="OJ112"/>
      <c r="OK112"/>
      <c r="OL112"/>
      <c r="OM112"/>
      <c r="ON112"/>
      <c r="OO112"/>
      <c r="OP112"/>
      <c r="OQ112"/>
      <c r="OR112"/>
      <c r="OS112"/>
      <c r="OT112"/>
      <c r="OU112"/>
      <c r="OV112"/>
      <c r="OW112"/>
      <c r="OX112"/>
      <c r="OY112"/>
      <c r="OZ112"/>
      <c r="PA112"/>
      <c r="PB112"/>
      <c r="PC112"/>
      <c r="PD112"/>
      <c r="PE112"/>
      <c r="PF112"/>
      <c r="PG112"/>
      <c r="PH112"/>
      <c r="PI112"/>
      <c r="PJ112"/>
      <c r="PK112"/>
      <c r="PL112"/>
      <c r="PM112"/>
      <c r="PN112"/>
      <c r="PO112"/>
      <c r="PP112"/>
      <c r="PQ112"/>
      <c r="PR112"/>
      <c r="PS112"/>
      <c r="PT112"/>
      <c r="PU112"/>
      <c r="PV112"/>
      <c r="PW112"/>
      <c r="PX112"/>
      <c r="PY112"/>
      <c r="PZ112"/>
      <c r="QA112"/>
      <c r="QB112"/>
      <c r="QC112"/>
      <c r="QD112"/>
      <c r="QE112"/>
      <c r="QF112"/>
      <c r="QG112"/>
      <c r="QH112"/>
      <c r="QI112"/>
      <c r="QJ112"/>
      <c r="QK112"/>
      <c r="QL112"/>
      <c r="QM112"/>
      <c r="QN112"/>
      <c r="QO112"/>
      <c r="QP112"/>
      <c r="QQ112"/>
      <c r="QR112"/>
      <c r="QS112"/>
      <c r="QT112"/>
      <c r="QU112"/>
      <c r="QV112"/>
      <c r="QW112"/>
      <c r="QX112"/>
      <c r="QY112"/>
      <c r="QZ112"/>
      <c r="RA112"/>
      <c r="RB112"/>
      <c r="RC112"/>
      <c r="RD112"/>
      <c r="RE112"/>
      <c r="RF112"/>
      <c r="RG112"/>
      <c r="RH112"/>
      <c r="RI112"/>
      <c r="RJ112"/>
      <c r="RK112"/>
      <c r="RL112"/>
      <c r="RM112"/>
      <c r="RN112"/>
      <c r="RO112"/>
      <c r="RP112"/>
      <c r="RQ112"/>
      <c r="RR112"/>
      <c r="RS112"/>
      <c r="RT112"/>
      <c r="RU112"/>
      <c r="RV112"/>
      <c r="RW112"/>
      <c r="RX112"/>
      <c r="RY112"/>
      <c r="RZ112"/>
      <c r="SA112"/>
      <c r="SB112"/>
      <c r="SC112"/>
      <c r="SD112"/>
      <c r="SE112"/>
      <c r="SF112"/>
      <c r="SG112"/>
      <c r="SH112"/>
      <c r="SI112"/>
      <c r="SJ112"/>
      <c r="SK112"/>
      <c r="SL112"/>
      <c r="SM112"/>
      <c r="SN112"/>
      <c r="SO112"/>
      <c r="SP112"/>
      <c r="SQ112"/>
      <c r="SR112"/>
      <c r="SS112"/>
      <c r="ST112"/>
      <c r="SU112"/>
      <c r="SV112"/>
      <c r="SW112"/>
      <c r="SX112"/>
      <c r="SY112"/>
      <c r="SZ112"/>
      <c r="TA112"/>
      <c r="TB112"/>
      <c r="TC112"/>
      <c r="TD112"/>
      <c r="TE112"/>
      <c r="TF112"/>
      <c r="TG112"/>
      <c r="TH112"/>
      <c r="TI112"/>
      <c r="TJ112"/>
      <c r="TK112"/>
      <c r="TL112"/>
      <c r="TM112"/>
      <c r="TN112"/>
      <c r="TO112"/>
      <c r="TP112"/>
      <c r="TQ112"/>
      <c r="TR112"/>
      <c r="TS112"/>
      <c r="TT112"/>
      <c r="TU112"/>
      <c r="TV112"/>
      <c r="TW112"/>
      <c r="TX112"/>
      <c r="TY112"/>
      <c r="TZ112"/>
      <c r="UA112"/>
      <c r="UB112"/>
      <c r="UC112"/>
      <c r="UD112"/>
      <c r="UE112"/>
      <c r="UF112"/>
      <c r="UG112"/>
      <c r="UH112"/>
      <c r="UI112"/>
      <c r="UJ112"/>
      <c r="UK112"/>
      <c r="UL112"/>
      <c r="UM112"/>
      <c r="UN112"/>
      <c r="UO112"/>
      <c r="UP112"/>
      <c r="UQ112"/>
      <c r="UR112"/>
      <c r="US112"/>
      <c r="UT112"/>
      <c r="UU112"/>
      <c r="UV112"/>
      <c r="UW112"/>
      <c r="UX112"/>
      <c r="UY112"/>
      <c r="UZ112"/>
      <c r="VA112"/>
      <c r="VB112"/>
      <c r="VC112"/>
      <c r="VD112"/>
      <c r="VE112"/>
      <c r="VF112"/>
      <c r="VG112"/>
      <c r="VH112"/>
      <c r="VI112"/>
      <c r="VJ112"/>
      <c r="VK112"/>
      <c r="VL112"/>
      <c r="VM112"/>
      <c r="VN112"/>
      <c r="VO112"/>
      <c r="VP112"/>
      <c r="VQ112"/>
      <c r="VR112"/>
      <c r="VS112"/>
      <c r="VT112"/>
      <c r="VU112"/>
      <c r="VV112"/>
      <c r="VW112"/>
      <c r="VX112"/>
      <c r="VY112"/>
      <c r="VZ112"/>
      <c r="WA112"/>
      <c r="WB112"/>
      <c r="WC112"/>
      <c r="WD112"/>
      <c r="WE112"/>
      <c r="WF112"/>
      <c r="WG112"/>
      <c r="WH112"/>
      <c r="WI112"/>
      <c r="WJ112"/>
      <c r="WK112"/>
      <c r="WL112"/>
      <c r="WM112"/>
      <c r="WN112"/>
      <c r="WO112"/>
      <c r="WP112"/>
      <c r="WQ112"/>
      <c r="WR112"/>
      <c r="WS112"/>
      <c r="WT112"/>
      <c r="WU112"/>
      <c r="WV112"/>
      <c r="WW112"/>
      <c r="WX112"/>
      <c r="WY112"/>
      <c r="WZ112"/>
      <c r="XA112"/>
      <c r="XB112"/>
      <c r="XC112"/>
      <c r="XD112"/>
      <c r="XE112"/>
      <c r="XF112"/>
      <c r="XG112"/>
      <c r="XH112"/>
      <c r="XI112"/>
      <c r="XJ112"/>
      <c r="XK112"/>
      <c r="XL112"/>
      <c r="XM112"/>
      <c r="XN112"/>
      <c r="XO112"/>
      <c r="XP112"/>
      <c r="XQ112"/>
      <c r="XR112"/>
      <c r="XS112"/>
      <c r="XT112"/>
      <c r="XU112"/>
      <c r="XV112"/>
      <c r="XW112"/>
      <c r="XX112"/>
      <c r="XY112"/>
      <c r="XZ112"/>
      <c r="YA112"/>
      <c r="YB112"/>
      <c r="YC112"/>
      <c r="YD112"/>
      <c r="YE112"/>
      <c r="YF112"/>
      <c r="YG112"/>
      <c r="YH112"/>
      <c r="YI112"/>
      <c r="YJ112"/>
      <c r="YK112"/>
      <c r="YL112"/>
      <c r="YM112"/>
      <c r="YN112"/>
      <c r="YO112"/>
      <c r="YP112"/>
      <c r="YQ112"/>
      <c r="YR112"/>
      <c r="YS112"/>
      <c r="YT112"/>
      <c r="YU112"/>
      <c r="YV112"/>
      <c r="YW112"/>
      <c r="YX112"/>
      <c r="YY112"/>
      <c r="YZ112"/>
      <c r="ZA112"/>
      <c r="ZB112"/>
      <c r="ZC112"/>
      <c r="ZD112"/>
      <c r="ZE112"/>
      <c r="ZF112"/>
      <c r="ZG112"/>
      <c r="ZH112"/>
      <c r="ZI112"/>
      <c r="ZJ112"/>
      <c r="ZK112"/>
      <c r="ZL112"/>
      <c r="ZM112"/>
      <c r="ZN112"/>
      <c r="ZO112"/>
      <c r="ZP112"/>
      <c r="ZQ112"/>
      <c r="ZR112"/>
      <c r="ZS112"/>
      <c r="ZT112"/>
      <c r="ZU112"/>
      <c r="ZV112"/>
      <c r="ZW112"/>
      <c r="ZX112"/>
      <c r="ZY112"/>
      <c r="ZZ112"/>
      <c r="AAA112"/>
      <c r="AAB112"/>
      <c r="AAC112"/>
      <c r="AAD112"/>
      <c r="AAE112"/>
      <c r="AAF112"/>
      <c r="AAG112"/>
      <c r="AAH112"/>
      <c r="AAI112"/>
      <c r="AAJ112"/>
      <c r="AAK112"/>
      <c r="AAL112"/>
      <c r="AAM112"/>
      <c r="AAN112"/>
      <c r="AAO112"/>
      <c r="AAP112"/>
      <c r="AAQ112"/>
      <c r="AAR112"/>
      <c r="AAS112"/>
      <c r="AAT112"/>
      <c r="AAU112"/>
      <c r="AAV112"/>
      <c r="AAW112"/>
      <c r="AAX112"/>
      <c r="AAY112"/>
      <c r="AAZ112"/>
      <c r="ABA112"/>
      <c r="ABB112"/>
      <c r="ABC112"/>
      <c r="ABD112"/>
      <c r="ABE112"/>
      <c r="ABF112"/>
      <c r="ABG112"/>
      <c r="ABH112"/>
      <c r="ABI112"/>
      <c r="ABJ112"/>
      <c r="ABK112"/>
      <c r="ABL112"/>
      <c r="ABM112"/>
      <c r="ABN112"/>
      <c r="ABO112"/>
      <c r="ABP112"/>
      <c r="ABQ112"/>
      <c r="ABR112"/>
      <c r="ABS112"/>
      <c r="ABT112"/>
      <c r="ABU112"/>
      <c r="ABV112"/>
      <c r="ABW112"/>
      <c r="ABX112"/>
      <c r="ABY112"/>
      <c r="ABZ112"/>
      <c r="ACA112"/>
      <c r="ACB112"/>
      <c r="ACC112"/>
      <c r="ACD112"/>
      <c r="ACE112"/>
      <c r="ACF112"/>
      <c r="ACG112"/>
      <c r="ACH112"/>
      <c r="ACI112"/>
      <c r="ACJ112"/>
      <c r="ACK112"/>
      <c r="ACL112"/>
      <c r="ACM112"/>
      <c r="ACN112"/>
      <c r="ACO112"/>
      <c r="ACP112"/>
      <c r="ACQ112"/>
      <c r="ACR112"/>
      <c r="ACS112"/>
      <c r="ACT112"/>
      <c r="ACU112"/>
      <c r="ACV112"/>
      <c r="ACW112"/>
      <c r="ACX112"/>
      <c r="ACY112"/>
      <c r="ACZ112"/>
      <c r="ADA112"/>
      <c r="ADB112"/>
      <c r="ADC112"/>
      <c r="ADD112"/>
      <c r="ADE112"/>
      <c r="ADF112"/>
      <c r="ADG112"/>
      <c r="ADH112"/>
      <c r="ADI112"/>
      <c r="ADJ112"/>
      <c r="ADK112"/>
      <c r="ADL112"/>
      <c r="ADM112"/>
      <c r="ADN112"/>
      <c r="ADO112"/>
      <c r="ADP112"/>
      <c r="ADQ112"/>
      <c r="ADR112"/>
      <c r="ADS112"/>
      <c r="ADT112"/>
      <c r="ADU112"/>
      <c r="ADV112"/>
      <c r="ADW112"/>
      <c r="ADX112"/>
      <c r="ADY112"/>
      <c r="ADZ112"/>
      <c r="AEA112"/>
      <c r="AEB112"/>
      <c r="AEC112"/>
      <c r="AED112"/>
      <c r="AEE112"/>
      <c r="AEF112"/>
      <c r="AEG112"/>
      <c r="AEH112"/>
      <c r="AEI112"/>
      <c r="AEJ112"/>
      <c r="AEK112"/>
      <c r="AEL112"/>
      <c r="AEM112"/>
      <c r="AEN112"/>
      <c r="AEO112"/>
      <c r="AEP112"/>
      <c r="AEQ112"/>
      <c r="AER112"/>
      <c r="AES112"/>
      <c r="AET112"/>
      <c r="AEU112"/>
      <c r="AEV112"/>
      <c r="AEW112"/>
      <c r="AEX112"/>
      <c r="AEY112"/>
      <c r="AEZ112"/>
      <c r="AFA112"/>
      <c r="AFB112"/>
      <c r="AFC112"/>
      <c r="AFD112"/>
      <c r="AFE112"/>
      <c r="AFF112"/>
      <c r="AFG112"/>
      <c r="AFH112"/>
      <c r="AFI112"/>
      <c r="AFJ112"/>
      <c r="AFK112"/>
      <c r="AFL112"/>
      <c r="AFM112"/>
      <c r="AFN112"/>
      <c r="AFO112"/>
      <c r="AFP112"/>
      <c r="AFQ112"/>
      <c r="AFR112"/>
      <c r="AFS112"/>
      <c r="AFT112"/>
      <c r="AFU112"/>
      <c r="AFV112"/>
      <c r="AFW112"/>
      <c r="AFX112"/>
      <c r="AFY112"/>
      <c r="AFZ112"/>
      <c r="AGA112"/>
      <c r="AGB112"/>
      <c r="AGC112"/>
      <c r="AGD112"/>
      <c r="AGE112"/>
      <c r="AGF112"/>
      <c r="AGG112"/>
      <c r="AGH112"/>
      <c r="AGI112"/>
      <c r="AGJ112"/>
      <c r="AGK112"/>
      <c r="AGL112"/>
      <c r="AGM112"/>
      <c r="AGN112"/>
      <c r="AGO112"/>
      <c r="AGP112"/>
      <c r="AGQ112"/>
      <c r="AGR112"/>
      <c r="AGS112"/>
      <c r="AGT112"/>
      <c r="AGU112"/>
      <c r="AGV112"/>
      <c r="AGW112"/>
      <c r="AGX112"/>
      <c r="AGY112"/>
      <c r="AGZ112"/>
      <c r="AHA112"/>
      <c r="AHB112"/>
      <c r="AHC112"/>
      <c r="AHD112"/>
      <c r="AHE112"/>
      <c r="AHF112"/>
      <c r="AHG112"/>
      <c r="AHH112"/>
      <c r="AHI112"/>
      <c r="AHJ112"/>
      <c r="AHK112"/>
      <c r="AHL112"/>
      <c r="AHM112"/>
      <c r="AHN112"/>
      <c r="AHO112"/>
      <c r="AHP112"/>
      <c r="AHQ112"/>
      <c r="AHR112"/>
      <c r="AHS112"/>
      <c r="AHT112"/>
      <c r="AHU112"/>
      <c r="AHV112"/>
      <c r="AHW112"/>
      <c r="AHX112"/>
      <c r="AHY112"/>
      <c r="AHZ112"/>
      <c r="AIA112"/>
      <c r="AIB112"/>
      <c r="AIC112"/>
      <c r="AID112"/>
      <c r="AIE112"/>
      <c r="AIF112"/>
      <c r="AIG112"/>
      <c r="AIH112"/>
      <c r="AII112"/>
      <c r="AIJ112"/>
      <c r="AIK112"/>
      <c r="AIL112"/>
      <c r="AIM112"/>
      <c r="AIN112"/>
      <c r="AIO112"/>
      <c r="AIP112"/>
      <c r="AIQ112"/>
      <c r="AIR112"/>
      <c r="AIS112"/>
      <c r="AIT112"/>
      <c r="AIU112"/>
      <c r="AIV112"/>
      <c r="AIW112"/>
      <c r="AIX112"/>
      <c r="AIY112"/>
      <c r="AIZ112"/>
      <c r="AJA112"/>
      <c r="AJB112"/>
      <c r="AJC112"/>
      <c r="AJD112"/>
      <c r="AJE112"/>
      <c r="AJF112"/>
      <c r="AJG112"/>
      <c r="AJH112"/>
      <c r="AJI112"/>
      <c r="AJJ112"/>
      <c r="AJK112"/>
      <c r="AJL112"/>
      <c r="AJM112"/>
      <c r="AJN112"/>
      <c r="AJO112"/>
      <c r="AJP112"/>
      <c r="AJQ112"/>
      <c r="AJR112"/>
      <c r="AJS112"/>
      <c r="AJT112"/>
      <c r="AJU112"/>
      <c r="AJV112"/>
      <c r="AJW112"/>
      <c r="AJX112"/>
      <c r="AJY112"/>
      <c r="AJZ112"/>
      <c r="AKA112"/>
      <c r="AKB112"/>
      <c r="AKC112"/>
      <c r="AKD112"/>
      <c r="AKE112"/>
      <c r="AKF112"/>
      <c r="AKG112"/>
      <c r="AKH112"/>
      <c r="AKI112"/>
      <c r="AKJ112"/>
      <c r="AKK112"/>
      <c r="AKL112"/>
      <c r="AKM112"/>
      <c r="AKN112"/>
      <c r="AKO112"/>
      <c r="AKP112"/>
      <c r="AKQ112"/>
      <c r="AKR112"/>
      <c r="AKS112"/>
      <c r="AKT112"/>
      <c r="AKU112"/>
      <c r="AKV112"/>
      <c r="AKW112"/>
      <c r="AKX112"/>
      <c r="AKY112"/>
      <c r="AKZ112"/>
      <c r="ALA112"/>
      <c r="ALB112"/>
      <c r="ALC112"/>
      <c r="ALD112"/>
      <c r="ALE112"/>
      <c r="ALF112"/>
      <c r="ALG112"/>
      <c r="ALH112"/>
      <c r="ALI112"/>
      <c r="ALJ112"/>
      <c r="ALK112"/>
      <c r="ALL112"/>
      <c r="ALM112"/>
      <c r="ALN112"/>
      <c r="ALO112"/>
      <c r="ALP112"/>
      <c r="ALQ112"/>
      <c r="ALR112"/>
      <c r="ALS112"/>
      <c r="ALT112"/>
      <c r="ALU112"/>
      <c r="ALV112"/>
      <c r="ALW112"/>
      <c r="ALX112"/>
      <c r="ALY112"/>
      <c r="ALZ112"/>
      <c r="AMA112"/>
      <c r="AMB112"/>
      <c r="AMC112"/>
      <c r="AMD112"/>
      <c r="AME112"/>
      <c r="AMF112"/>
      <c r="AMG112"/>
      <c r="AMH112"/>
      <c r="AMI112"/>
      <c r="AMJ112"/>
      <c r="AMK112"/>
    </row>
    <row r="113" spans="1:1025" ht="103.5" customHeight="1" x14ac:dyDescent="0.25">
      <c r="A113" s="97">
        <f t="shared" si="143"/>
        <v>101</v>
      </c>
      <c r="B113" s="98">
        <f>+B111+1</f>
        <v>4</v>
      </c>
      <c r="C113" s="112" t="s">
        <v>12</v>
      </c>
      <c r="D113" s="117" t="s">
        <v>13</v>
      </c>
      <c r="E113" s="117" t="s">
        <v>75</v>
      </c>
      <c r="F113" s="117" t="s">
        <v>65</v>
      </c>
      <c r="G113" s="117" t="s">
        <v>190</v>
      </c>
      <c r="H113" s="114" t="s">
        <v>11</v>
      </c>
      <c r="I113" s="114" t="s">
        <v>76</v>
      </c>
      <c r="J113" s="115" t="str">
        <f t="shared" si="171"/>
        <v>Verificar el 100% de las acciones asociadas a los planes de mejoramiento vigentes suscrito con la Oficina de Control Interno0</v>
      </c>
      <c r="K113" s="115" t="str">
        <f t="shared" si="172"/>
        <v>Verificar el 100% de las acciones asociadas a los planes de mejoramiento vigentes suscrito con la Oficina de Control Interno0</v>
      </c>
      <c r="L113" s="115" t="str">
        <f t="shared" si="173"/>
        <v>Verificar el 100% de las acciones asociadas a los planes de mejoramiento vigentes suscrito con la Oficina de Control Interno0</v>
      </c>
      <c r="M113" s="115" t="str">
        <f t="shared" si="174"/>
        <v>Verificar el 100% de las acciones asociadas a los planes de mejoramiento vigentes suscrito con la Oficina de Control Interno0</v>
      </c>
      <c r="N113" s="115" t="str">
        <f t="shared" si="175"/>
        <v>Verificar el 100% de las acciones asociadas a los planes de mejoramiento vigentes suscrito con la Oficina de Control Interno1</v>
      </c>
      <c r="O113" s="115" t="str">
        <f t="shared" si="176"/>
        <v>Verificar el 100% de las acciones asociadas a los planes de mejoramiento vigentes suscrito con la Oficina de Control Interno0</v>
      </c>
      <c r="P113" s="115" t="str">
        <f t="shared" si="177"/>
        <v>Verificar el 100% de las acciones asociadas a los planes de mejoramiento vigentes suscrito con la Oficina de Control Interno0</v>
      </c>
      <c r="Q113" s="115" t="str">
        <f t="shared" si="178"/>
        <v>Verificar el 100% de las acciones asociadas a los planes de mejoramiento vigentes suscrito con la Oficina de Control Interno0</v>
      </c>
      <c r="R113" s="115" t="str">
        <f t="shared" si="179"/>
        <v>Verificar el 100% de las acciones asociadas a los planes de mejoramiento vigentes suscrito con la Oficina de Control Interno0</v>
      </c>
      <c r="S113" s="115" t="str">
        <f t="shared" si="180"/>
        <v>Verificar el 100% de las acciones asociadas a los planes de mejoramiento vigentes suscrito con la Oficina de Control Interno0</v>
      </c>
      <c r="T113" s="115" t="str">
        <f t="shared" si="181"/>
        <v>Verificar el 100% de las acciones asociadas a los planes de mejoramiento vigentes suscrito con la Oficina de Control Interno0</v>
      </c>
      <c r="U113" s="115" t="str">
        <f t="shared" si="182"/>
        <v>Verificar el 100% de las acciones asociadas a los planes de mejoramiento vigentes suscrito con la Oficina de Control Interno0</v>
      </c>
      <c r="V113" s="116">
        <v>7</v>
      </c>
      <c r="W113" s="116">
        <v>7</v>
      </c>
      <c r="X113" s="100" t="s">
        <v>265</v>
      </c>
      <c r="Y113" s="112" t="s">
        <v>66</v>
      </c>
      <c r="Z113" s="184">
        <v>43616</v>
      </c>
      <c r="AA113" s="185">
        <v>43616</v>
      </c>
      <c r="AB113" s="111" t="s">
        <v>408</v>
      </c>
      <c r="AC113" s="101">
        <f t="shared" si="183"/>
        <v>1</v>
      </c>
      <c r="AE113" s="43">
        <f t="shared" si="184"/>
        <v>0</v>
      </c>
      <c r="AF113" s="43">
        <f t="shared" si="185"/>
        <v>0</v>
      </c>
      <c r="AG113" s="43">
        <f t="shared" si="186"/>
        <v>0</v>
      </c>
      <c r="AH113" s="43">
        <f t="shared" si="187"/>
        <v>0</v>
      </c>
      <c r="AI113" s="43">
        <f t="shared" si="188"/>
        <v>1</v>
      </c>
      <c r="AJ113" s="43">
        <f t="shared" si="189"/>
        <v>0</v>
      </c>
      <c r="AK113" s="43">
        <f t="shared" si="190"/>
        <v>0</v>
      </c>
      <c r="AL113" s="43">
        <f t="shared" si="191"/>
        <v>0</v>
      </c>
      <c r="AM113" s="43">
        <f t="shared" si="192"/>
        <v>0</v>
      </c>
      <c r="AN113" s="43">
        <f t="shared" si="193"/>
        <v>0</v>
      </c>
      <c r="AO113" s="43">
        <f t="shared" si="194"/>
        <v>0</v>
      </c>
      <c r="AP113" s="43">
        <f t="shared" si="195"/>
        <v>0</v>
      </c>
      <c r="AR113" s="43">
        <f t="shared" si="196"/>
        <v>0</v>
      </c>
      <c r="AS113" s="43">
        <f t="shared" si="197"/>
        <v>0</v>
      </c>
      <c r="AT113" s="43">
        <f t="shared" si="198"/>
        <v>0</v>
      </c>
      <c r="AU113" s="43">
        <f t="shared" si="199"/>
        <v>0</v>
      </c>
      <c r="AV113" s="43">
        <f t="shared" si="200"/>
        <v>1</v>
      </c>
      <c r="AW113" s="43">
        <f t="shared" si="201"/>
        <v>0</v>
      </c>
      <c r="AX113" s="43">
        <f t="shared" si="202"/>
        <v>0</v>
      </c>
      <c r="AY113" s="43">
        <f t="shared" si="203"/>
        <v>0</v>
      </c>
      <c r="AZ113" s="43">
        <f t="shared" si="204"/>
        <v>0</v>
      </c>
      <c r="BA113" s="43">
        <f t="shared" si="205"/>
        <v>0</v>
      </c>
      <c r="BB113" s="43">
        <f t="shared" si="206"/>
        <v>0</v>
      </c>
      <c r="BC113" s="43">
        <f t="shared" si="207"/>
        <v>0</v>
      </c>
      <c r="BD113" s="3">
        <f t="shared" si="208"/>
        <v>1</v>
      </c>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c r="LM113"/>
      <c r="LN113"/>
      <c r="LO113"/>
      <c r="LP113"/>
      <c r="LQ113"/>
      <c r="LR113"/>
      <c r="LS113"/>
      <c r="LT113"/>
      <c r="LU113"/>
      <c r="LV113"/>
      <c r="LW113"/>
      <c r="LX113"/>
      <c r="LY113"/>
      <c r="LZ113"/>
      <c r="MA113"/>
      <c r="MB113"/>
      <c r="MC113"/>
      <c r="MD113"/>
      <c r="ME113"/>
      <c r="MF113"/>
      <c r="MG113"/>
      <c r="MH113"/>
      <c r="MI113"/>
      <c r="MJ113"/>
      <c r="MK113"/>
      <c r="ML113"/>
      <c r="MM113"/>
      <c r="MN113"/>
      <c r="MO113"/>
      <c r="MP113"/>
      <c r="MQ113"/>
      <c r="MR113"/>
      <c r="MS113"/>
      <c r="MT113"/>
      <c r="MU113"/>
      <c r="MV113"/>
      <c r="MW113"/>
      <c r="MX113"/>
      <c r="MY113"/>
      <c r="MZ113"/>
      <c r="NA113"/>
      <c r="NB113"/>
      <c r="NC113"/>
      <c r="ND113"/>
      <c r="NE113"/>
      <c r="NF113"/>
      <c r="NG113"/>
      <c r="NH113"/>
      <c r="NI113"/>
      <c r="NJ113"/>
      <c r="NK113"/>
      <c r="NL113"/>
      <c r="NM113"/>
      <c r="NN113"/>
      <c r="NO113"/>
      <c r="NP113"/>
      <c r="NQ113"/>
      <c r="NR113"/>
      <c r="NS113"/>
      <c r="NT113"/>
      <c r="NU113"/>
      <c r="NV113"/>
      <c r="NW113"/>
      <c r="NX113"/>
      <c r="NY113"/>
      <c r="NZ113"/>
      <c r="OA113"/>
      <c r="OB113"/>
      <c r="OC113"/>
      <c r="OD113"/>
      <c r="OE113"/>
      <c r="OF113"/>
      <c r="OG113"/>
      <c r="OH113"/>
      <c r="OI113"/>
      <c r="OJ113"/>
      <c r="OK113"/>
      <c r="OL113"/>
      <c r="OM113"/>
      <c r="ON113"/>
      <c r="OO113"/>
      <c r="OP113"/>
      <c r="OQ113"/>
      <c r="OR113"/>
      <c r="OS113"/>
      <c r="OT113"/>
      <c r="OU113"/>
      <c r="OV113"/>
      <c r="OW113"/>
      <c r="OX113"/>
      <c r="OY113"/>
      <c r="OZ113"/>
      <c r="PA113"/>
      <c r="PB113"/>
      <c r="PC113"/>
      <c r="PD113"/>
      <c r="PE113"/>
      <c r="PF113"/>
      <c r="PG113"/>
      <c r="PH113"/>
      <c r="PI113"/>
      <c r="PJ113"/>
      <c r="PK113"/>
      <c r="PL113"/>
      <c r="PM113"/>
      <c r="PN113"/>
      <c r="PO113"/>
      <c r="PP113"/>
      <c r="PQ113"/>
      <c r="PR113"/>
      <c r="PS113"/>
      <c r="PT113"/>
      <c r="PU113"/>
      <c r="PV113"/>
      <c r="PW113"/>
      <c r="PX113"/>
      <c r="PY113"/>
      <c r="PZ113"/>
      <c r="QA113"/>
      <c r="QB113"/>
      <c r="QC113"/>
      <c r="QD113"/>
      <c r="QE113"/>
      <c r="QF113"/>
      <c r="QG113"/>
      <c r="QH113"/>
      <c r="QI113"/>
      <c r="QJ113"/>
      <c r="QK113"/>
      <c r="QL113"/>
      <c r="QM113"/>
      <c r="QN113"/>
      <c r="QO113"/>
      <c r="QP113"/>
      <c r="QQ113"/>
      <c r="QR113"/>
      <c r="QS113"/>
      <c r="QT113"/>
      <c r="QU113"/>
      <c r="QV113"/>
      <c r="QW113"/>
      <c r="QX113"/>
      <c r="QY113"/>
      <c r="QZ113"/>
      <c r="RA113"/>
      <c r="RB113"/>
      <c r="RC113"/>
      <c r="RD113"/>
      <c r="RE113"/>
      <c r="RF113"/>
      <c r="RG113"/>
      <c r="RH113"/>
      <c r="RI113"/>
      <c r="RJ113"/>
      <c r="RK113"/>
      <c r="RL113"/>
      <c r="RM113"/>
      <c r="RN113"/>
      <c r="RO113"/>
      <c r="RP113"/>
      <c r="RQ113"/>
      <c r="RR113"/>
      <c r="RS113"/>
      <c r="RT113"/>
      <c r="RU113"/>
      <c r="RV113"/>
      <c r="RW113"/>
      <c r="RX113"/>
      <c r="RY113"/>
      <c r="RZ113"/>
      <c r="SA113"/>
      <c r="SB113"/>
      <c r="SC113"/>
      <c r="SD113"/>
      <c r="SE113"/>
      <c r="SF113"/>
      <c r="SG113"/>
      <c r="SH113"/>
      <c r="SI113"/>
      <c r="SJ113"/>
      <c r="SK113"/>
      <c r="SL113"/>
      <c r="SM113"/>
      <c r="SN113"/>
      <c r="SO113"/>
      <c r="SP113"/>
      <c r="SQ113"/>
      <c r="SR113"/>
      <c r="SS113"/>
      <c r="ST113"/>
      <c r="SU113"/>
      <c r="SV113"/>
      <c r="SW113"/>
      <c r="SX113"/>
      <c r="SY113"/>
      <c r="SZ113"/>
      <c r="TA113"/>
      <c r="TB113"/>
      <c r="TC113"/>
      <c r="TD113"/>
      <c r="TE113"/>
      <c r="TF113"/>
      <c r="TG113"/>
      <c r="TH113"/>
      <c r="TI113"/>
      <c r="TJ113"/>
      <c r="TK113"/>
      <c r="TL113"/>
      <c r="TM113"/>
      <c r="TN113"/>
      <c r="TO113"/>
      <c r="TP113"/>
      <c r="TQ113"/>
      <c r="TR113"/>
      <c r="TS113"/>
      <c r="TT113"/>
      <c r="TU113"/>
      <c r="TV113"/>
      <c r="TW113"/>
      <c r="TX113"/>
      <c r="TY113"/>
      <c r="TZ113"/>
      <c r="UA113"/>
      <c r="UB113"/>
      <c r="UC113"/>
      <c r="UD113"/>
      <c r="UE113"/>
      <c r="UF113"/>
      <c r="UG113"/>
      <c r="UH113"/>
      <c r="UI113"/>
      <c r="UJ113"/>
      <c r="UK113"/>
      <c r="UL113"/>
      <c r="UM113"/>
      <c r="UN113"/>
      <c r="UO113"/>
      <c r="UP113"/>
      <c r="UQ113"/>
      <c r="UR113"/>
      <c r="US113"/>
      <c r="UT113"/>
      <c r="UU113"/>
      <c r="UV113"/>
      <c r="UW113"/>
      <c r="UX113"/>
      <c r="UY113"/>
      <c r="UZ113"/>
      <c r="VA113"/>
      <c r="VB113"/>
      <c r="VC113"/>
      <c r="VD113"/>
      <c r="VE113"/>
      <c r="VF113"/>
      <c r="VG113"/>
      <c r="VH113"/>
      <c r="VI113"/>
      <c r="VJ113"/>
      <c r="VK113"/>
      <c r="VL113"/>
      <c r="VM113"/>
      <c r="VN113"/>
      <c r="VO113"/>
      <c r="VP113"/>
      <c r="VQ113"/>
      <c r="VR113"/>
      <c r="VS113"/>
      <c r="VT113"/>
      <c r="VU113"/>
      <c r="VV113"/>
      <c r="VW113"/>
      <c r="VX113"/>
      <c r="VY113"/>
      <c r="VZ113"/>
      <c r="WA113"/>
      <c r="WB113"/>
      <c r="WC113"/>
      <c r="WD113"/>
      <c r="WE113"/>
      <c r="WF113"/>
      <c r="WG113"/>
      <c r="WH113"/>
      <c r="WI113"/>
      <c r="WJ113"/>
      <c r="WK113"/>
      <c r="WL113"/>
      <c r="WM113"/>
      <c r="WN113"/>
      <c r="WO113"/>
      <c r="WP113"/>
      <c r="WQ113"/>
      <c r="WR113"/>
      <c r="WS113"/>
      <c r="WT113"/>
      <c r="WU113"/>
      <c r="WV113"/>
      <c r="WW113"/>
      <c r="WX113"/>
      <c r="WY113"/>
      <c r="WZ113"/>
      <c r="XA113"/>
      <c r="XB113"/>
      <c r="XC113"/>
      <c r="XD113"/>
      <c r="XE113"/>
      <c r="XF113"/>
      <c r="XG113"/>
      <c r="XH113"/>
      <c r="XI113"/>
      <c r="XJ113"/>
      <c r="XK113"/>
      <c r="XL113"/>
      <c r="XM113"/>
      <c r="XN113"/>
      <c r="XO113"/>
      <c r="XP113"/>
      <c r="XQ113"/>
      <c r="XR113"/>
      <c r="XS113"/>
      <c r="XT113"/>
      <c r="XU113"/>
      <c r="XV113"/>
      <c r="XW113"/>
      <c r="XX113"/>
      <c r="XY113"/>
      <c r="XZ113"/>
      <c r="YA113"/>
      <c r="YB113"/>
      <c r="YC113"/>
      <c r="YD113"/>
      <c r="YE113"/>
      <c r="YF113"/>
      <c r="YG113"/>
      <c r="YH113"/>
      <c r="YI113"/>
      <c r="YJ113"/>
      <c r="YK113"/>
      <c r="YL113"/>
      <c r="YM113"/>
      <c r="YN113"/>
      <c r="YO113"/>
      <c r="YP113"/>
      <c r="YQ113"/>
      <c r="YR113"/>
      <c r="YS113"/>
      <c r="YT113"/>
      <c r="YU113"/>
      <c r="YV113"/>
      <c r="YW113"/>
      <c r="YX113"/>
      <c r="YY113"/>
      <c r="YZ113"/>
      <c r="ZA113"/>
      <c r="ZB113"/>
      <c r="ZC113"/>
      <c r="ZD113"/>
      <c r="ZE113"/>
      <c r="ZF113"/>
      <c r="ZG113"/>
      <c r="ZH113"/>
      <c r="ZI113"/>
      <c r="ZJ113"/>
      <c r="ZK113"/>
      <c r="ZL113"/>
      <c r="ZM113"/>
      <c r="ZN113"/>
      <c r="ZO113"/>
      <c r="ZP113"/>
      <c r="ZQ113"/>
      <c r="ZR113"/>
      <c r="ZS113"/>
      <c r="ZT113"/>
      <c r="ZU113"/>
      <c r="ZV113"/>
      <c r="ZW113"/>
      <c r="ZX113"/>
      <c r="ZY113"/>
      <c r="ZZ113"/>
      <c r="AAA113"/>
      <c r="AAB113"/>
      <c r="AAC113"/>
      <c r="AAD113"/>
      <c r="AAE113"/>
      <c r="AAF113"/>
      <c r="AAG113"/>
      <c r="AAH113"/>
      <c r="AAI113"/>
      <c r="AAJ113"/>
      <c r="AAK113"/>
      <c r="AAL113"/>
      <c r="AAM113"/>
      <c r="AAN113"/>
      <c r="AAO113"/>
      <c r="AAP113"/>
      <c r="AAQ113"/>
      <c r="AAR113"/>
      <c r="AAS113"/>
      <c r="AAT113"/>
      <c r="AAU113"/>
      <c r="AAV113"/>
      <c r="AAW113"/>
      <c r="AAX113"/>
      <c r="AAY113"/>
      <c r="AAZ113"/>
      <c r="ABA113"/>
      <c r="ABB113"/>
      <c r="ABC113"/>
      <c r="ABD113"/>
      <c r="ABE113"/>
      <c r="ABF113"/>
      <c r="ABG113"/>
      <c r="ABH113"/>
      <c r="ABI113"/>
      <c r="ABJ113"/>
      <c r="ABK113"/>
      <c r="ABL113"/>
      <c r="ABM113"/>
      <c r="ABN113"/>
      <c r="ABO113"/>
      <c r="ABP113"/>
      <c r="ABQ113"/>
      <c r="ABR113"/>
      <c r="ABS113"/>
      <c r="ABT113"/>
      <c r="ABU113"/>
      <c r="ABV113"/>
      <c r="ABW113"/>
      <c r="ABX113"/>
      <c r="ABY113"/>
      <c r="ABZ113"/>
      <c r="ACA113"/>
      <c r="ACB113"/>
      <c r="ACC113"/>
      <c r="ACD113"/>
      <c r="ACE113"/>
      <c r="ACF113"/>
      <c r="ACG113"/>
      <c r="ACH113"/>
      <c r="ACI113"/>
      <c r="ACJ113"/>
      <c r="ACK113"/>
      <c r="ACL113"/>
      <c r="ACM113"/>
      <c r="ACN113"/>
      <c r="ACO113"/>
      <c r="ACP113"/>
      <c r="ACQ113"/>
      <c r="ACR113"/>
      <c r="ACS113"/>
      <c r="ACT113"/>
      <c r="ACU113"/>
      <c r="ACV113"/>
      <c r="ACW113"/>
      <c r="ACX113"/>
      <c r="ACY113"/>
      <c r="ACZ113"/>
      <c r="ADA113"/>
      <c r="ADB113"/>
      <c r="ADC113"/>
      <c r="ADD113"/>
      <c r="ADE113"/>
      <c r="ADF113"/>
      <c r="ADG113"/>
      <c r="ADH113"/>
      <c r="ADI113"/>
      <c r="ADJ113"/>
      <c r="ADK113"/>
      <c r="ADL113"/>
      <c r="ADM113"/>
      <c r="ADN113"/>
      <c r="ADO113"/>
      <c r="ADP113"/>
      <c r="ADQ113"/>
      <c r="ADR113"/>
      <c r="ADS113"/>
      <c r="ADT113"/>
      <c r="ADU113"/>
      <c r="ADV113"/>
      <c r="ADW113"/>
      <c r="ADX113"/>
      <c r="ADY113"/>
      <c r="ADZ113"/>
      <c r="AEA113"/>
      <c r="AEB113"/>
      <c r="AEC113"/>
      <c r="AED113"/>
      <c r="AEE113"/>
      <c r="AEF113"/>
      <c r="AEG113"/>
      <c r="AEH113"/>
      <c r="AEI113"/>
      <c r="AEJ113"/>
      <c r="AEK113"/>
      <c r="AEL113"/>
      <c r="AEM113"/>
      <c r="AEN113"/>
      <c r="AEO113"/>
      <c r="AEP113"/>
      <c r="AEQ113"/>
      <c r="AER113"/>
      <c r="AES113"/>
      <c r="AET113"/>
      <c r="AEU113"/>
      <c r="AEV113"/>
      <c r="AEW113"/>
      <c r="AEX113"/>
      <c r="AEY113"/>
      <c r="AEZ113"/>
      <c r="AFA113"/>
      <c r="AFB113"/>
      <c r="AFC113"/>
      <c r="AFD113"/>
      <c r="AFE113"/>
      <c r="AFF113"/>
      <c r="AFG113"/>
      <c r="AFH113"/>
      <c r="AFI113"/>
      <c r="AFJ113"/>
      <c r="AFK113"/>
      <c r="AFL113"/>
      <c r="AFM113"/>
      <c r="AFN113"/>
      <c r="AFO113"/>
      <c r="AFP113"/>
      <c r="AFQ113"/>
      <c r="AFR113"/>
      <c r="AFS113"/>
      <c r="AFT113"/>
      <c r="AFU113"/>
      <c r="AFV113"/>
      <c r="AFW113"/>
      <c r="AFX113"/>
      <c r="AFY113"/>
      <c r="AFZ113"/>
      <c r="AGA113"/>
      <c r="AGB113"/>
      <c r="AGC113"/>
      <c r="AGD113"/>
      <c r="AGE113"/>
      <c r="AGF113"/>
      <c r="AGG113"/>
      <c r="AGH113"/>
      <c r="AGI113"/>
      <c r="AGJ113"/>
      <c r="AGK113"/>
      <c r="AGL113"/>
      <c r="AGM113"/>
      <c r="AGN113"/>
      <c r="AGO113"/>
      <c r="AGP113"/>
      <c r="AGQ113"/>
      <c r="AGR113"/>
      <c r="AGS113"/>
      <c r="AGT113"/>
      <c r="AGU113"/>
      <c r="AGV113"/>
      <c r="AGW113"/>
      <c r="AGX113"/>
      <c r="AGY113"/>
      <c r="AGZ113"/>
      <c r="AHA113"/>
      <c r="AHB113"/>
      <c r="AHC113"/>
      <c r="AHD113"/>
      <c r="AHE113"/>
      <c r="AHF113"/>
      <c r="AHG113"/>
      <c r="AHH113"/>
      <c r="AHI113"/>
      <c r="AHJ113"/>
      <c r="AHK113"/>
      <c r="AHL113"/>
      <c r="AHM113"/>
      <c r="AHN113"/>
      <c r="AHO113"/>
      <c r="AHP113"/>
      <c r="AHQ113"/>
      <c r="AHR113"/>
      <c r="AHS113"/>
      <c r="AHT113"/>
      <c r="AHU113"/>
      <c r="AHV113"/>
      <c r="AHW113"/>
      <c r="AHX113"/>
      <c r="AHY113"/>
      <c r="AHZ113"/>
      <c r="AIA113"/>
      <c r="AIB113"/>
      <c r="AIC113"/>
      <c r="AID113"/>
      <c r="AIE113"/>
      <c r="AIF113"/>
      <c r="AIG113"/>
      <c r="AIH113"/>
      <c r="AII113"/>
      <c r="AIJ113"/>
      <c r="AIK113"/>
      <c r="AIL113"/>
      <c r="AIM113"/>
      <c r="AIN113"/>
      <c r="AIO113"/>
      <c r="AIP113"/>
      <c r="AIQ113"/>
      <c r="AIR113"/>
      <c r="AIS113"/>
      <c r="AIT113"/>
      <c r="AIU113"/>
      <c r="AIV113"/>
      <c r="AIW113"/>
      <c r="AIX113"/>
      <c r="AIY113"/>
      <c r="AIZ113"/>
      <c r="AJA113"/>
      <c r="AJB113"/>
      <c r="AJC113"/>
      <c r="AJD113"/>
      <c r="AJE113"/>
      <c r="AJF113"/>
      <c r="AJG113"/>
      <c r="AJH113"/>
      <c r="AJI113"/>
      <c r="AJJ113"/>
      <c r="AJK113"/>
      <c r="AJL113"/>
      <c r="AJM113"/>
      <c r="AJN113"/>
      <c r="AJO113"/>
      <c r="AJP113"/>
      <c r="AJQ113"/>
      <c r="AJR113"/>
      <c r="AJS113"/>
      <c r="AJT113"/>
      <c r="AJU113"/>
      <c r="AJV113"/>
      <c r="AJW113"/>
      <c r="AJX113"/>
      <c r="AJY113"/>
      <c r="AJZ113"/>
      <c r="AKA113"/>
      <c r="AKB113"/>
      <c r="AKC113"/>
      <c r="AKD113"/>
      <c r="AKE113"/>
      <c r="AKF113"/>
      <c r="AKG113"/>
      <c r="AKH113"/>
      <c r="AKI113"/>
      <c r="AKJ113"/>
      <c r="AKK113"/>
      <c r="AKL113"/>
      <c r="AKM113"/>
      <c r="AKN113"/>
      <c r="AKO113"/>
      <c r="AKP113"/>
      <c r="AKQ113"/>
      <c r="AKR113"/>
      <c r="AKS113"/>
      <c r="AKT113"/>
      <c r="AKU113"/>
      <c r="AKV113"/>
      <c r="AKW113"/>
      <c r="AKX113"/>
      <c r="AKY113"/>
      <c r="AKZ113"/>
      <c r="ALA113"/>
      <c r="ALB113"/>
      <c r="ALC113"/>
      <c r="ALD113"/>
      <c r="ALE113"/>
      <c r="ALF113"/>
      <c r="ALG113"/>
      <c r="ALH113"/>
      <c r="ALI113"/>
      <c r="ALJ113"/>
      <c r="ALK113"/>
      <c r="ALL113"/>
      <c r="ALM113"/>
      <c r="ALN113"/>
      <c r="ALO113"/>
      <c r="ALP113"/>
      <c r="ALQ113"/>
      <c r="ALR113"/>
      <c r="ALS113"/>
      <c r="ALT113"/>
      <c r="ALU113"/>
      <c r="ALV113"/>
      <c r="ALW113"/>
      <c r="ALX113"/>
      <c r="ALY113"/>
      <c r="ALZ113"/>
      <c r="AMA113"/>
      <c r="AMB113"/>
      <c r="AMC113"/>
      <c r="AMD113"/>
      <c r="AME113"/>
      <c r="AMF113"/>
      <c r="AMG113"/>
      <c r="AMH113"/>
      <c r="AMI113"/>
      <c r="AMJ113"/>
      <c r="AMK113"/>
    </row>
    <row r="114" spans="1:1025" ht="118.5" customHeight="1" x14ac:dyDescent="0.25">
      <c r="A114" s="140">
        <f t="shared" si="143"/>
        <v>102</v>
      </c>
      <c r="B114" s="98">
        <f>+B113+1</f>
        <v>5</v>
      </c>
      <c r="C114" s="141" t="s">
        <v>12</v>
      </c>
      <c r="D114" s="152" t="s">
        <v>13</v>
      </c>
      <c r="E114" s="117" t="s">
        <v>75</v>
      </c>
      <c r="F114" s="117" t="s">
        <v>65</v>
      </c>
      <c r="G114" s="152" t="s">
        <v>189</v>
      </c>
      <c r="H114" s="148" t="s">
        <v>11</v>
      </c>
      <c r="I114" s="114" t="s">
        <v>76</v>
      </c>
      <c r="J114" s="115" t="str">
        <f t="shared" si="171"/>
        <v>Verificar el 100% de las acciones asociadas a los planes de mejoramiento vigentes suscrito con la Oficina de Control Interno0</v>
      </c>
      <c r="K114" s="115" t="str">
        <f t="shared" si="172"/>
        <v>Verificar el 100% de las acciones asociadas a los planes de mejoramiento vigentes suscrito con la Oficina de Control Interno0</v>
      </c>
      <c r="L114" s="115" t="str">
        <f t="shared" si="173"/>
        <v>Verificar el 100% de las acciones asociadas a los planes de mejoramiento vigentes suscrito con la Oficina de Control Interno0</v>
      </c>
      <c r="M114" s="115" t="str">
        <f t="shared" si="174"/>
        <v>Verificar el 100% de las acciones asociadas a los planes de mejoramiento vigentes suscrito con la Oficina de Control Interno0</v>
      </c>
      <c r="N114" s="115" t="str">
        <f t="shared" si="175"/>
        <v>Verificar el 100% de las acciones asociadas a los planes de mejoramiento vigentes suscrito con la Oficina de Control Interno0</v>
      </c>
      <c r="O114" s="115" t="str">
        <f t="shared" si="176"/>
        <v>Verificar el 100% de las acciones asociadas a los planes de mejoramiento vigentes suscrito con la Oficina de Control Interno0</v>
      </c>
      <c r="P114" s="115" t="str">
        <f t="shared" si="177"/>
        <v>Verificar el 100% de las acciones asociadas a los planes de mejoramiento vigentes suscrito con la Oficina de Control Interno0</v>
      </c>
      <c r="Q114" s="115" t="str">
        <f t="shared" si="178"/>
        <v>Verificar el 100% de las acciones asociadas a los planes de mejoramiento vigentes suscrito con la Oficina de Control Interno0</v>
      </c>
      <c r="R114" s="115" t="str">
        <f t="shared" si="179"/>
        <v>Verificar el 100% de las acciones asociadas a los planes de mejoramiento vigentes suscrito con la Oficina de Control Interno1</v>
      </c>
      <c r="S114" s="115" t="str">
        <f t="shared" si="180"/>
        <v>Verificar el 100% de las acciones asociadas a los planes de mejoramiento vigentes suscrito con la Oficina de Control Interno0</v>
      </c>
      <c r="T114" s="115" t="str">
        <f t="shared" si="181"/>
        <v>Verificar el 100% de las acciones asociadas a los planes de mejoramiento vigentes suscrito con la Oficina de Control Interno0</v>
      </c>
      <c r="U114" s="143" t="str">
        <f t="shared" si="182"/>
        <v>Verificar el 100% de las acciones asociadas a los planes de mejoramiento vigentes suscrito con la Oficina de Control Interno0</v>
      </c>
      <c r="V114" s="144">
        <v>5</v>
      </c>
      <c r="W114" s="144">
        <v>5</v>
      </c>
      <c r="X114" s="100" t="s">
        <v>265</v>
      </c>
      <c r="Y114" s="141" t="s">
        <v>66</v>
      </c>
      <c r="Z114" s="188">
        <v>43738</v>
      </c>
      <c r="AA114" s="189">
        <v>43738</v>
      </c>
      <c r="AB114" s="172" t="s">
        <v>457</v>
      </c>
      <c r="AC114" s="146">
        <f t="shared" si="183"/>
        <v>1</v>
      </c>
      <c r="AE114" s="43">
        <f t="shared" si="184"/>
        <v>0</v>
      </c>
      <c r="AF114" s="43">
        <f t="shared" si="185"/>
        <v>0</v>
      </c>
      <c r="AG114" s="43">
        <f t="shared" si="186"/>
        <v>0</v>
      </c>
      <c r="AH114" s="43">
        <f t="shared" si="187"/>
        <v>0</v>
      </c>
      <c r="AI114" s="43">
        <f t="shared" si="188"/>
        <v>0</v>
      </c>
      <c r="AJ114" s="43">
        <f t="shared" si="189"/>
        <v>0</v>
      </c>
      <c r="AK114" s="43">
        <f t="shared" si="190"/>
        <v>0</v>
      </c>
      <c r="AL114" s="43">
        <f t="shared" si="191"/>
        <v>0</v>
      </c>
      <c r="AM114" s="43">
        <f t="shared" si="192"/>
        <v>1</v>
      </c>
      <c r="AN114" s="43">
        <f t="shared" si="193"/>
        <v>0</v>
      </c>
      <c r="AO114" s="43">
        <f t="shared" si="194"/>
        <v>0</v>
      </c>
      <c r="AP114" s="43">
        <f t="shared" si="195"/>
        <v>0</v>
      </c>
      <c r="AR114" s="43">
        <f t="shared" si="196"/>
        <v>0</v>
      </c>
      <c r="AS114" s="43">
        <f t="shared" si="197"/>
        <v>0</v>
      </c>
      <c r="AT114" s="43">
        <f t="shared" si="198"/>
        <v>0</v>
      </c>
      <c r="AU114" s="43">
        <f t="shared" si="199"/>
        <v>0</v>
      </c>
      <c r="AV114" s="43">
        <f t="shared" si="200"/>
        <v>0</v>
      </c>
      <c r="AW114" s="43">
        <f t="shared" si="201"/>
        <v>0</v>
      </c>
      <c r="AX114" s="43">
        <f t="shared" si="202"/>
        <v>0</v>
      </c>
      <c r="AY114" s="43">
        <f t="shared" si="203"/>
        <v>0</v>
      </c>
      <c r="AZ114" s="43">
        <f t="shared" si="204"/>
        <v>1</v>
      </c>
      <c r="BA114" s="43">
        <f t="shared" si="205"/>
        <v>0</v>
      </c>
      <c r="BB114" s="43">
        <f t="shared" si="206"/>
        <v>0</v>
      </c>
      <c r="BC114" s="43">
        <f t="shared" si="207"/>
        <v>0</v>
      </c>
      <c r="BD114" s="3">
        <f t="shared" si="208"/>
        <v>1</v>
      </c>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c r="KF114"/>
      <c r="KG114"/>
      <c r="KH114"/>
      <c r="KI114"/>
      <c r="KJ114"/>
      <c r="KK114"/>
      <c r="KL114"/>
      <c r="KM114"/>
      <c r="KN114"/>
      <c r="KO114"/>
      <c r="KP114"/>
      <c r="KQ114"/>
      <c r="KR114"/>
      <c r="KS114"/>
      <c r="KT114"/>
      <c r="KU114"/>
      <c r="KV114"/>
      <c r="KW114"/>
      <c r="KX114"/>
      <c r="KY114"/>
      <c r="KZ114"/>
      <c r="LA114"/>
      <c r="LB114"/>
      <c r="LC114"/>
      <c r="LD114"/>
      <c r="LE114"/>
      <c r="LF114"/>
      <c r="LG114"/>
      <c r="LH114"/>
      <c r="LI114"/>
      <c r="LJ114"/>
      <c r="LK114"/>
      <c r="LL114"/>
      <c r="LM114"/>
      <c r="LN114"/>
      <c r="LO114"/>
      <c r="LP114"/>
      <c r="LQ114"/>
      <c r="LR114"/>
      <c r="LS114"/>
      <c r="LT114"/>
      <c r="LU114"/>
      <c r="LV114"/>
      <c r="LW114"/>
      <c r="LX114"/>
      <c r="LY114"/>
      <c r="LZ114"/>
      <c r="MA114"/>
      <c r="MB114"/>
      <c r="MC114"/>
      <c r="MD114"/>
      <c r="ME114"/>
      <c r="MF114"/>
      <c r="MG114"/>
      <c r="MH114"/>
      <c r="MI114"/>
      <c r="MJ114"/>
      <c r="MK114"/>
      <c r="ML114"/>
      <c r="MM114"/>
      <c r="MN114"/>
      <c r="MO114"/>
      <c r="MP114"/>
      <c r="MQ114"/>
      <c r="MR114"/>
      <c r="MS114"/>
      <c r="MT114"/>
      <c r="MU114"/>
      <c r="MV114"/>
      <c r="MW114"/>
      <c r="MX114"/>
      <c r="MY114"/>
      <c r="MZ114"/>
      <c r="NA114"/>
      <c r="NB114"/>
      <c r="NC114"/>
      <c r="ND114"/>
      <c r="NE114"/>
      <c r="NF114"/>
      <c r="NG114"/>
      <c r="NH114"/>
      <c r="NI114"/>
      <c r="NJ114"/>
      <c r="NK114"/>
      <c r="NL114"/>
      <c r="NM114"/>
      <c r="NN114"/>
      <c r="NO114"/>
      <c r="NP114"/>
      <c r="NQ114"/>
      <c r="NR114"/>
      <c r="NS114"/>
      <c r="NT114"/>
      <c r="NU114"/>
      <c r="NV114"/>
      <c r="NW114"/>
      <c r="NX114"/>
      <c r="NY114"/>
      <c r="NZ114"/>
      <c r="OA114"/>
      <c r="OB114"/>
      <c r="OC114"/>
      <c r="OD114"/>
      <c r="OE114"/>
      <c r="OF114"/>
      <c r="OG114"/>
      <c r="OH114"/>
      <c r="OI114"/>
      <c r="OJ114"/>
      <c r="OK114"/>
      <c r="OL114"/>
      <c r="OM114"/>
      <c r="ON114"/>
      <c r="OO114"/>
      <c r="OP114"/>
      <c r="OQ114"/>
      <c r="OR114"/>
      <c r="OS114"/>
      <c r="OT114"/>
      <c r="OU114"/>
      <c r="OV114"/>
      <c r="OW114"/>
      <c r="OX114"/>
      <c r="OY114"/>
      <c r="OZ114"/>
      <c r="PA114"/>
      <c r="PB114"/>
      <c r="PC114"/>
      <c r="PD114"/>
      <c r="PE114"/>
      <c r="PF114"/>
      <c r="PG114"/>
      <c r="PH114"/>
      <c r="PI114"/>
      <c r="PJ114"/>
      <c r="PK114"/>
      <c r="PL114"/>
      <c r="PM114"/>
      <c r="PN114"/>
      <c r="PO114"/>
      <c r="PP114"/>
      <c r="PQ114"/>
      <c r="PR114"/>
      <c r="PS114"/>
      <c r="PT114"/>
      <c r="PU114"/>
      <c r="PV114"/>
      <c r="PW114"/>
      <c r="PX114"/>
      <c r="PY114"/>
      <c r="PZ114"/>
      <c r="QA114"/>
      <c r="QB114"/>
      <c r="QC114"/>
      <c r="QD114"/>
      <c r="QE114"/>
      <c r="QF114"/>
      <c r="QG114"/>
      <c r="QH114"/>
      <c r="QI114"/>
      <c r="QJ114"/>
      <c r="QK114"/>
      <c r="QL114"/>
      <c r="QM114"/>
      <c r="QN114"/>
      <c r="QO114"/>
      <c r="QP114"/>
      <c r="QQ114"/>
      <c r="QR114"/>
      <c r="QS114"/>
      <c r="QT114"/>
      <c r="QU114"/>
      <c r="QV114"/>
      <c r="QW114"/>
      <c r="QX114"/>
      <c r="QY114"/>
      <c r="QZ114"/>
      <c r="RA114"/>
      <c r="RB114"/>
      <c r="RC114"/>
      <c r="RD114"/>
      <c r="RE114"/>
      <c r="RF114"/>
      <c r="RG114"/>
      <c r="RH114"/>
      <c r="RI114"/>
      <c r="RJ114"/>
      <c r="RK114"/>
      <c r="RL114"/>
      <c r="RM114"/>
      <c r="RN114"/>
      <c r="RO114"/>
      <c r="RP114"/>
      <c r="RQ114"/>
      <c r="RR114"/>
      <c r="RS114"/>
      <c r="RT114"/>
      <c r="RU114"/>
      <c r="RV114"/>
      <c r="RW114"/>
      <c r="RX114"/>
      <c r="RY114"/>
      <c r="RZ114"/>
      <c r="SA114"/>
      <c r="SB114"/>
      <c r="SC114"/>
      <c r="SD114"/>
      <c r="SE114"/>
      <c r="SF114"/>
      <c r="SG114"/>
      <c r="SH114"/>
      <c r="SI114"/>
      <c r="SJ114"/>
      <c r="SK114"/>
      <c r="SL114"/>
      <c r="SM114"/>
      <c r="SN114"/>
      <c r="SO114"/>
      <c r="SP114"/>
      <c r="SQ114"/>
      <c r="SR114"/>
      <c r="SS114"/>
      <c r="ST114"/>
      <c r="SU114"/>
      <c r="SV114"/>
      <c r="SW114"/>
      <c r="SX114"/>
      <c r="SY114"/>
      <c r="SZ114"/>
      <c r="TA114"/>
      <c r="TB114"/>
      <c r="TC114"/>
      <c r="TD114"/>
      <c r="TE114"/>
      <c r="TF114"/>
      <c r="TG114"/>
      <c r="TH114"/>
      <c r="TI114"/>
      <c r="TJ114"/>
      <c r="TK114"/>
      <c r="TL114"/>
      <c r="TM114"/>
      <c r="TN114"/>
      <c r="TO114"/>
      <c r="TP114"/>
      <c r="TQ114"/>
      <c r="TR114"/>
      <c r="TS114"/>
      <c r="TT114"/>
      <c r="TU114"/>
      <c r="TV114"/>
      <c r="TW114"/>
      <c r="TX114"/>
      <c r="TY114"/>
      <c r="TZ114"/>
      <c r="UA114"/>
      <c r="UB114"/>
      <c r="UC114"/>
      <c r="UD114"/>
      <c r="UE114"/>
      <c r="UF114"/>
      <c r="UG114"/>
      <c r="UH114"/>
      <c r="UI114"/>
      <c r="UJ114"/>
      <c r="UK114"/>
      <c r="UL114"/>
      <c r="UM114"/>
      <c r="UN114"/>
      <c r="UO114"/>
      <c r="UP114"/>
      <c r="UQ114"/>
      <c r="UR114"/>
      <c r="US114"/>
      <c r="UT114"/>
      <c r="UU114"/>
      <c r="UV114"/>
      <c r="UW114"/>
      <c r="UX114"/>
      <c r="UY114"/>
      <c r="UZ114"/>
      <c r="VA114"/>
      <c r="VB114"/>
      <c r="VC114"/>
      <c r="VD114"/>
      <c r="VE114"/>
      <c r="VF114"/>
      <c r="VG114"/>
      <c r="VH114"/>
      <c r="VI114"/>
      <c r="VJ114"/>
      <c r="VK114"/>
      <c r="VL114"/>
      <c r="VM114"/>
      <c r="VN114"/>
      <c r="VO114"/>
      <c r="VP114"/>
      <c r="VQ114"/>
      <c r="VR114"/>
      <c r="VS114"/>
      <c r="VT114"/>
      <c r="VU114"/>
      <c r="VV114"/>
      <c r="VW114"/>
      <c r="VX114"/>
      <c r="VY114"/>
      <c r="VZ114"/>
      <c r="WA114"/>
      <c r="WB114"/>
      <c r="WC114"/>
      <c r="WD114"/>
      <c r="WE114"/>
      <c r="WF114"/>
      <c r="WG114"/>
      <c r="WH114"/>
      <c r="WI114"/>
      <c r="WJ114"/>
      <c r="WK114"/>
      <c r="WL114"/>
      <c r="WM114"/>
      <c r="WN114"/>
      <c r="WO114"/>
      <c r="WP114"/>
      <c r="WQ114"/>
      <c r="WR114"/>
      <c r="WS114"/>
      <c r="WT114"/>
      <c r="WU114"/>
      <c r="WV114"/>
      <c r="WW114"/>
      <c r="WX114"/>
      <c r="WY114"/>
      <c r="WZ114"/>
      <c r="XA114"/>
      <c r="XB114"/>
      <c r="XC114"/>
      <c r="XD114"/>
      <c r="XE114"/>
      <c r="XF114"/>
      <c r="XG114"/>
      <c r="XH114"/>
      <c r="XI114"/>
      <c r="XJ114"/>
      <c r="XK114"/>
      <c r="XL114"/>
      <c r="XM114"/>
      <c r="XN114"/>
      <c r="XO114"/>
      <c r="XP114"/>
      <c r="XQ114"/>
      <c r="XR114"/>
      <c r="XS114"/>
      <c r="XT114"/>
      <c r="XU114"/>
      <c r="XV114"/>
      <c r="XW114"/>
      <c r="XX114"/>
      <c r="XY114"/>
      <c r="XZ114"/>
      <c r="YA114"/>
      <c r="YB114"/>
      <c r="YC114"/>
      <c r="YD114"/>
      <c r="YE114"/>
      <c r="YF114"/>
      <c r="YG114"/>
      <c r="YH114"/>
      <c r="YI114"/>
      <c r="YJ114"/>
      <c r="YK114"/>
      <c r="YL114"/>
      <c r="YM114"/>
      <c r="YN114"/>
      <c r="YO114"/>
      <c r="YP114"/>
      <c r="YQ114"/>
      <c r="YR114"/>
      <c r="YS114"/>
      <c r="YT114"/>
      <c r="YU114"/>
      <c r="YV114"/>
      <c r="YW114"/>
      <c r="YX114"/>
      <c r="YY114"/>
      <c r="YZ114"/>
      <c r="ZA114"/>
      <c r="ZB114"/>
      <c r="ZC114"/>
      <c r="ZD114"/>
      <c r="ZE114"/>
      <c r="ZF114"/>
      <c r="ZG114"/>
      <c r="ZH114"/>
      <c r="ZI114"/>
      <c r="ZJ114"/>
      <c r="ZK114"/>
      <c r="ZL114"/>
      <c r="ZM114"/>
      <c r="ZN114"/>
      <c r="ZO114"/>
      <c r="ZP114"/>
      <c r="ZQ114"/>
      <c r="ZR114"/>
      <c r="ZS114"/>
      <c r="ZT114"/>
      <c r="ZU114"/>
      <c r="ZV114"/>
      <c r="ZW114"/>
      <c r="ZX114"/>
      <c r="ZY114"/>
      <c r="ZZ114"/>
      <c r="AAA114"/>
      <c r="AAB114"/>
      <c r="AAC114"/>
      <c r="AAD114"/>
      <c r="AAE114"/>
      <c r="AAF114"/>
      <c r="AAG114"/>
      <c r="AAH114"/>
      <c r="AAI114"/>
      <c r="AAJ114"/>
      <c r="AAK114"/>
      <c r="AAL114"/>
      <c r="AAM114"/>
      <c r="AAN114"/>
      <c r="AAO114"/>
      <c r="AAP114"/>
      <c r="AAQ114"/>
      <c r="AAR114"/>
      <c r="AAS114"/>
      <c r="AAT114"/>
      <c r="AAU114"/>
      <c r="AAV114"/>
      <c r="AAW114"/>
      <c r="AAX114"/>
      <c r="AAY114"/>
      <c r="AAZ114"/>
      <c r="ABA114"/>
      <c r="ABB114"/>
      <c r="ABC114"/>
      <c r="ABD114"/>
      <c r="ABE114"/>
      <c r="ABF114"/>
      <c r="ABG114"/>
      <c r="ABH114"/>
      <c r="ABI114"/>
      <c r="ABJ114"/>
      <c r="ABK114"/>
      <c r="ABL114"/>
      <c r="ABM114"/>
      <c r="ABN114"/>
      <c r="ABO114"/>
      <c r="ABP114"/>
      <c r="ABQ114"/>
      <c r="ABR114"/>
      <c r="ABS114"/>
      <c r="ABT114"/>
      <c r="ABU114"/>
      <c r="ABV114"/>
      <c r="ABW114"/>
      <c r="ABX114"/>
      <c r="ABY114"/>
      <c r="ABZ114"/>
      <c r="ACA114"/>
      <c r="ACB114"/>
      <c r="ACC114"/>
      <c r="ACD114"/>
      <c r="ACE114"/>
      <c r="ACF114"/>
      <c r="ACG114"/>
      <c r="ACH114"/>
      <c r="ACI114"/>
      <c r="ACJ114"/>
      <c r="ACK114"/>
      <c r="ACL114"/>
      <c r="ACM114"/>
      <c r="ACN114"/>
      <c r="ACO114"/>
      <c r="ACP114"/>
      <c r="ACQ114"/>
      <c r="ACR114"/>
      <c r="ACS114"/>
      <c r="ACT114"/>
      <c r="ACU114"/>
      <c r="ACV114"/>
      <c r="ACW114"/>
      <c r="ACX114"/>
      <c r="ACY114"/>
      <c r="ACZ114"/>
      <c r="ADA114"/>
      <c r="ADB114"/>
      <c r="ADC114"/>
      <c r="ADD114"/>
      <c r="ADE114"/>
      <c r="ADF114"/>
      <c r="ADG114"/>
      <c r="ADH114"/>
      <c r="ADI114"/>
      <c r="ADJ114"/>
      <c r="ADK114"/>
      <c r="ADL114"/>
      <c r="ADM114"/>
      <c r="ADN114"/>
      <c r="ADO114"/>
      <c r="ADP114"/>
      <c r="ADQ114"/>
      <c r="ADR114"/>
      <c r="ADS114"/>
      <c r="ADT114"/>
      <c r="ADU114"/>
      <c r="ADV114"/>
      <c r="ADW114"/>
      <c r="ADX114"/>
      <c r="ADY114"/>
      <c r="ADZ114"/>
      <c r="AEA114"/>
      <c r="AEB114"/>
      <c r="AEC114"/>
      <c r="AED114"/>
      <c r="AEE114"/>
      <c r="AEF114"/>
      <c r="AEG114"/>
      <c r="AEH114"/>
      <c r="AEI114"/>
      <c r="AEJ114"/>
      <c r="AEK114"/>
      <c r="AEL114"/>
      <c r="AEM114"/>
      <c r="AEN114"/>
      <c r="AEO114"/>
      <c r="AEP114"/>
      <c r="AEQ114"/>
      <c r="AER114"/>
      <c r="AES114"/>
      <c r="AET114"/>
      <c r="AEU114"/>
      <c r="AEV114"/>
      <c r="AEW114"/>
      <c r="AEX114"/>
      <c r="AEY114"/>
      <c r="AEZ114"/>
      <c r="AFA114"/>
      <c r="AFB114"/>
      <c r="AFC114"/>
      <c r="AFD114"/>
      <c r="AFE114"/>
      <c r="AFF114"/>
      <c r="AFG114"/>
      <c r="AFH114"/>
      <c r="AFI114"/>
      <c r="AFJ114"/>
      <c r="AFK114"/>
      <c r="AFL114"/>
      <c r="AFM114"/>
      <c r="AFN114"/>
      <c r="AFO114"/>
      <c r="AFP114"/>
      <c r="AFQ114"/>
      <c r="AFR114"/>
      <c r="AFS114"/>
      <c r="AFT114"/>
      <c r="AFU114"/>
      <c r="AFV114"/>
      <c r="AFW114"/>
      <c r="AFX114"/>
      <c r="AFY114"/>
      <c r="AFZ114"/>
      <c r="AGA114"/>
      <c r="AGB114"/>
      <c r="AGC114"/>
      <c r="AGD114"/>
      <c r="AGE114"/>
      <c r="AGF114"/>
      <c r="AGG114"/>
      <c r="AGH114"/>
      <c r="AGI114"/>
      <c r="AGJ114"/>
      <c r="AGK114"/>
      <c r="AGL114"/>
      <c r="AGM114"/>
      <c r="AGN114"/>
      <c r="AGO114"/>
      <c r="AGP114"/>
      <c r="AGQ114"/>
      <c r="AGR114"/>
      <c r="AGS114"/>
      <c r="AGT114"/>
      <c r="AGU114"/>
      <c r="AGV114"/>
      <c r="AGW114"/>
      <c r="AGX114"/>
      <c r="AGY114"/>
      <c r="AGZ114"/>
      <c r="AHA114"/>
      <c r="AHB114"/>
      <c r="AHC114"/>
      <c r="AHD114"/>
      <c r="AHE114"/>
      <c r="AHF114"/>
      <c r="AHG114"/>
      <c r="AHH114"/>
      <c r="AHI114"/>
      <c r="AHJ114"/>
      <c r="AHK114"/>
      <c r="AHL114"/>
      <c r="AHM114"/>
      <c r="AHN114"/>
      <c r="AHO114"/>
      <c r="AHP114"/>
      <c r="AHQ114"/>
      <c r="AHR114"/>
      <c r="AHS114"/>
      <c r="AHT114"/>
      <c r="AHU114"/>
      <c r="AHV114"/>
      <c r="AHW114"/>
      <c r="AHX114"/>
      <c r="AHY114"/>
      <c r="AHZ114"/>
      <c r="AIA114"/>
      <c r="AIB114"/>
      <c r="AIC114"/>
      <c r="AID114"/>
      <c r="AIE114"/>
      <c r="AIF114"/>
      <c r="AIG114"/>
      <c r="AIH114"/>
      <c r="AII114"/>
      <c r="AIJ114"/>
      <c r="AIK114"/>
      <c r="AIL114"/>
      <c r="AIM114"/>
      <c r="AIN114"/>
      <c r="AIO114"/>
      <c r="AIP114"/>
      <c r="AIQ114"/>
      <c r="AIR114"/>
      <c r="AIS114"/>
      <c r="AIT114"/>
      <c r="AIU114"/>
      <c r="AIV114"/>
      <c r="AIW114"/>
      <c r="AIX114"/>
      <c r="AIY114"/>
      <c r="AIZ114"/>
      <c r="AJA114"/>
      <c r="AJB114"/>
      <c r="AJC114"/>
      <c r="AJD114"/>
      <c r="AJE114"/>
      <c r="AJF114"/>
      <c r="AJG114"/>
      <c r="AJH114"/>
      <c r="AJI114"/>
      <c r="AJJ114"/>
      <c r="AJK114"/>
      <c r="AJL114"/>
      <c r="AJM114"/>
      <c r="AJN114"/>
      <c r="AJO114"/>
      <c r="AJP114"/>
      <c r="AJQ114"/>
      <c r="AJR114"/>
      <c r="AJS114"/>
      <c r="AJT114"/>
      <c r="AJU114"/>
      <c r="AJV114"/>
      <c r="AJW114"/>
      <c r="AJX114"/>
      <c r="AJY114"/>
      <c r="AJZ114"/>
      <c r="AKA114"/>
      <c r="AKB114"/>
      <c r="AKC114"/>
      <c r="AKD114"/>
      <c r="AKE114"/>
      <c r="AKF114"/>
      <c r="AKG114"/>
      <c r="AKH114"/>
      <c r="AKI114"/>
      <c r="AKJ114"/>
      <c r="AKK114"/>
      <c r="AKL114"/>
      <c r="AKM114"/>
      <c r="AKN114"/>
      <c r="AKO114"/>
      <c r="AKP114"/>
      <c r="AKQ114"/>
      <c r="AKR114"/>
      <c r="AKS114"/>
      <c r="AKT114"/>
      <c r="AKU114"/>
      <c r="AKV114"/>
      <c r="AKW114"/>
      <c r="AKX114"/>
      <c r="AKY114"/>
      <c r="AKZ114"/>
      <c r="ALA114"/>
      <c r="ALB114"/>
      <c r="ALC114"/>
      <c r="ALD114"/>
      <c r="ALE114"/>
      <c r="ALF114"/>
      <c r="ALG114"/>
      <c r="ALH114"/>
      <c r="ALI114"/>
      <c r="ALJ114"/>
      <c r="ALK114"/>
      <c r="ALL114"/>
      <c r="ALM114"/>
      <c r="ALN114"/>
      <c r="ALO114"/>
      <c r="ALP114"/>
      <c r="ALQ114"/>
      <c r="ALR114"/>
      <c r="ALS114"/>
      <c r="ALT114"/>
      <c r="ALU114"/>
      <c r="ALV114"/>
      <c r="ALW114"/>
      <c r="ALX114"/>
      <c r="ALY114"/>
      <c r="ALZ114"/>
      <c r="AMA114"/>
      <c r="AMB114"/>
      <c r="AMC114"/>
      <c r="AMD114"/>
      <c r="AME114"/>
      <c r="AMF114"/>
      <c r="AMG114"/>
      <c r="AMH114"/>
      <c r="AMI114"/>
      <c r="AMJ114"/>
      <c r="AMK114"/>
    </row>
    <row r="115" spans="1:1025" ht="81.75" customHeight="1" x14ac:dyDescent="0.25">
      <c r="A115" s="97">
        <f t="shared" si="143"/>
        <v>103</v>
      </c>
      <c r="B115" s="98">
        <f>+B114+1</f>
        <v>6</v>
      </c>
      <c r="C115" s="112" t="s">
        <v>12</v>
      </c>
      <c r="D115" s="117" t="s">
        <v>10</v>
      </c>
      <c r="E115" s="117" t="s">
        <v>73</v>
      </c>
      <c r="F115" s="117" t="s">
        <v>65</v>
      </c>
      <c r="G115" s="117" t="s">
        <v>307</v>
      </c>
      <c r="H115" s="114" t="s">
        <v>11</v>
      </c>
      <c r="I115" s="114" t="s">
        <v>74</v>
      </c>
      <c r="J115" s="115" t="str">
        <f t="shared" si="171"/>
        <v>Verificar el 100% de los planes de mejoramiento vigentes suscrito con la Contraloría de Cundinamarca1</v>
      </c>
      <c r="K115" s="115" t="str">
        <f t="shared" si="172"/>
        <v>Verificar el 100% de los planes de mejoramiento vigentes suscrito con la Contraloría de Cundinamarca0</v>
      </c>
      <c r="L115" s="115" t="str">
        <f t="shared" si="173"/>
        <v>Verificar el 100% de los planes de mejoramiento vigentes suscrito con la Contraloría de Cundinamarca0</v>
      </c>
      <c r="M115" s="115" t="str">
        <f t="shared" si="174"/>
        <v>Verificar el 100% de los planes de mejoramiento vigentes suscrito con la Contraloría de Cundinamarca0</v>
      </c>
      <c r="N115" s="115" t="str">
        <f t="shared" si="175"/>
        <v>Verificar el 100% de los planes de mejoramiento vigentes suscrito con la Contraloría de Cundinamarca0</v>
      </c>
      <c r="O115" s="115" t="str">
        <f t="shared" si="176"/>
        <v>Verificar el 100% de los planes de mejoramiento vigentes suscrito con la Contraloría de Cundinamarca0</v>
      </c>
      <c r="P115" s="115" t="str">
        <f t="shared" si="177"/>
        <v>Verificar el 100% de los planes de mejoramiento vigentes suscrito con la Contraloría de Cundinamarca0</v>
      </c>
      <c r="Q115" s="115" t="str">
        <f t="shared" si="178"/>
        <v>Verificar el 100% de los planes de mejoramiento vigentes suscrito con la Contraloría de Cundinamarca0</v>
      </c>
      <c r="R115" s="115" t="str">
        <f t="shared" si="179"/>
        <v>Verificar el 100% de los planes de mejoramiento vigentes suscrito con la Contraloría de Cundinamarca0</v>
      </c>
      <c r="S115" s="115" t="str">
        <f t="shared" si="180"/>
        <v>Verificar el 100% de los planes de mejoramiento vigentes suscrito con la Contraloría de Cundinamarca0</v>
      </c>
      <c r="T115" s="115" t="str">
        <f t="shared" si="181"/>
        <v>Verificar el 100% de los planes de mejoramiento vigentes suscrito con la Contraloría de Cundinamarca0</v>
      </c>
      <c r="U115" s="115" t="str">
        <f t="shared" si="182"/>
        <v>Verificar el 100% de los planes de mejoramiento vigentes suscrito con la Contraloría de Cundinamarca0</v>
      </c>
      <c r="V115" s="116">
        <v>1</v>
      </c>
      <c r="W115" s="116">
        <v>1</v>
      </c>
      <c r="X115" s="100" t="s">
        <v>265</v>
      </c>
      <c r="Y115" s="112" t="s">
        <v>66</v>
      </c>
      <c r="Z115" s="184">
        <v>43496</v>
      </c>
      <c r="AA115" s="185">
        <v>43469</v>
      </c>
      <c r="AB115" s="105" t="s">
        <v>383</v>
      </c>
      <c r="AC115" s="101">
        <f t="shared" si="183"/>
        <v>1</v>
      </c>
      <c r="AE115" s="43">
        <f t="shared" si="184"/>
        <v>1</v>
      </c>
      <c r="AF115" s="43">
        <f t="shared" si="185"/>
        <v>0</v>
      </c>
      <c r="AG115" s="43">
        <f t="shared" si="186"/>
        <v>0</v>
      </c>
      <c r="AH115" s="43">
        <f t="shared" si="187"/>
        <v>0</v>
      </c>
      <c r="AI115" s="43">
        <f t="shared" si="188"/>
        <v>0</v>
      </c>
      <c r="AJ115" s="43">
        <f t="shared" si="189"/>
        <v>0</v>
      </c>
      <c r="AK115" s="43">
        <f t="shared" si="190"/>
        <v>0</v>
      </c>
      <c r="AL115" s="43">
        <f t="shared" si="191"/>
        <v>0</v>
      </c>
      <c r="AM115" s="43">
        <f t="shared" si="192"/>
        <v>0</v>
      </c>
      <c r="AN115" s="43">
        <f t="shared" si="193"/>
        <v>0</v>
      </c>
      <c r="AO115" s="43">
        <f t="shared" si="194"/>
        <v>0</v>
      </c>
      <c r="AP115" s="43">
        <f t="shared" si="195"/>
        <v>0</v>
      </c>
      <c r="AR115" s="43">
        <f t="shared" si="196"/>
        <v>1</v>
      </c>
      <c r="AS115" s="43">
        <f t="shared" si="197"/>
        <v>0</v>
      </c>
      <c r="AT115" s="43">
        <f t="shared" si="198"/>
        <v>0</v>
      </c>
      <c r="AU115" s="43">
        <f t="shared" si="199"/>
        <v>0</v>
      </c>
      <c r="AV115" s="43">
        <f t="shared" si="200"/>
        <v>0</v>
      </c>
      <c r="AW115" s="43">
        <f t="shared" si="201"/>
        <v>0</v>
      </c>
      <c r="AX115" s="43">
        <f t="shared" si="202"/>
        <v>0</v>
      </c>
      <c r="AY115" s="43">
        <f t="shared" si="203"/>
        <v>0</v>
      </c>
      <c r="AZ115" s="43">
        <f t="shared" si="204"/>
        <v>0</v>
      </c>
      <c r="BA115" s="43">
        <f t="shared" si="205"/>
        <v>0</v>
      </c>
      <c r="BB115" s="43">
        <f t="shared" si="206"/>
        <v>0</v>
      </c>
      <c r="BC115" s="43">
        <f t="shared" si="207"/>
        <v>0</v>
      </c>
      <c r="BD115" s="3">
        <f t="shared" si="208"/>
        <v>1</v>
      </c>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c r="KF115"/>
      <c r="KG115"/>
      <c r="KH115"/>
      <c r="KI115"/>
      <c r="KJ115"/>
      <c r="KK115"/>
      <c r="KL115"/>
      <c r="KM115"/>
      <c r="KN115"/>
      <c r="KO115"/>
      <c r="KP115"/>
      <c r="KQ115"/>
      <c r="KR115"/>
      <c r="KS115"/>
      <c r="KT115"/>
      <c r="KU115"/>
      <c r="KV115"/>
      <c r="KW115"/>
      <c r="KX115"/>
      <c r="KY115"/>
      <c r="KZ115"/>
      <c r="LA115"/>
      <c r="LB115"/>
      <c r="LC115"/>
      <c r="LD115"/>
      <c r="LE115"/>
      <c r="LF115"/>
      <c r="LG115"/>
      <c r="LH115"/>
      <c r="LI115"/>
      <c r="LJ115"/>
      <c r="LK115"/>
      <c r="LL115"/>
      <c r="LM115"/>
      <c r="LN115"/>
      <c r="LO115"/>
      <c r="LP115"/>
      <c r="LQ115"/>
      <c r="LR115"/>
      <c r="LS115"/>
      <c r="LT115"/>
      <c r="LU115"/>
      <c r="LV115"/>
      <c r="LW115"/>
      <c r="LX115"/>
      <c r="LY115"/>
      <c r="LZ115"/>
      <c r="MA115"/>
      <c r="MB115"/>
      <c r="MC115"/>
      <c r="MD115"/>
      <c r="ME115"/>
      <c r="MF115"/>
      <c r="MG115"/>
      <c r="MH115"/>
      <c r="MI115"/>
      <c r="MJ115"/>
      <c r="MK115"/>
      <c r="ML115"/>
      <c r="MM115"/>
      <c r="MN115"/>
      <c r="MO115"/>
      <c r="MP115"/>
      <c r="MQ115"/>
      <c r="MR115"/>
      <c r="MS115"/>
      <c r="MT115"/>
      <c r="MU115"/>
      <c r="MV115"/>
      <c r="MW115"/>
      <c r="MX115"/>
      <c r="MY115"/>
      <c r="MZ115"/>
      <c r="NA115"/>
      <c r="NB115"/>
      <c r="NC115"/>
      <c r="ND115"/>
      <c r="NE115"/>
      <c r="NF115"/>
      <c r="NG115"/>
      <c r="NH115"/>
      <c r="NI115"/>
      <c r="NJ115"/>
      <c r="NK115"/>
      <c r="NL115"/>
      <c r="NM115"/>
      <c r="NN115"/>
      <c r="NO115"/>
      <c r="NP115"/>
      <c r="NQ115"/>
      <c r="NR115"/>
      <c r="NS115"/>
      <c r="NT115"/>
      <c r="NU115"/>
      <c r="NV115"/>
      <c r="NW115"/>
      <c r="NX115"/>
      <c r="NY115"/>
      <c r="NZ115"/>
      <c r="OA115"/>
      <c r="OB115"/>
      <c r="OC115"/>
      <c r="OD115"/>
      <c r="OE115"/>
      <c r="OF115"/>
      <c r="OG115"/>
      <c r="OH115"/>
      <c r="OI115"/>
      <c r="OJ115"/>
      <c r="OK115"/>
      <c r="OL115"/>
      <c r="OM115"/>
      <c r="ON115"/>
      <c r="OO115"/>
      <c r="OP115"/>
      <c r="OQ115"/>
      <c r="OR115"/>
      <c r="OS115"/>
      <c r="OT115"/>
      <c r="OU115"/>
      <c r="OV115"/>
      <c r="OW115"/>
      <c r="OX115"/>
      <c r="OY115"/>
      <c r="OZ115"/>
      <c r="PA115"/>
      <c r="PB115"/>
      <c r="PC115"/>
      <c r="PD115"/>
      <c r="PE115"/>
      <c r="PF115"/>
      <c r="PG115"/>
      <c r="PH115"/>
      <c r="PI115"/>
      <c r="PJ115"/>
      <c r="PK115"/>
      <c r="PL115"/>
      <c r="PM115"/>
      <c r="PN115"/>
      <c r="PO115"/>
      <c r="PP115"/>
      <c r="PQ115"/>
      <c r="PR115"/>
      <c r="PS115"/>
      <c r="PT115"/>
      <c r="PU115"/>
      <c r="PV115"/>
      <c r="PW115"/>
      <c r="PX115"/>
      <c r="PY115"/>
      <c r="PZ115"/>
      <c r="QA115"/>
      <c r="QB115"/>
      <c r="QC115"/>
      <c r="QD115"/>
      <c r="QE115"/>
      <c r="QF115"/>
      <c r="QG115"/>
      <c r="QH115"/>
      <c r="QI115"/>
      <c r="QJ115"/>
      <c r="QK115"/>
      <c r="QL115"/>
      <c r="QM115"/>
      <c r="QN115"/>
      <c r="QO115"/>
      <c r="QP115"/>
      <c r="QQ115"/>
      <c r="QR115"/>
      <c r="QS115"/>
      <c r="QT115"/>
      <c r="QU115"/>
      <c r="QV115"/>
      <c r="QW115"/>
      <c r="QX115"/>
      <c r="QY115"/>
      <c r="QZ115"/>
      <c r="RA115"/>
      <c r="RB115"/>
      <c r="RC115"/>
      <c r="RD115"/>
      <c r="RE115"/>
      <c r="RF115"/>
      <c r="RG115"/>
      <c r="RH115"/>
      <c r="RI115"/>
      <c r="RJ115"/>
      <c r="RK115"/>
      <c r="RL115"/>
      <c r="RM115"/>
      <c r="RN115"/>
      <c r="RO115"/>
      <c r="RP115"/>
      <c r="RQ115"/>
      <c r="RR115"/>
      <c r="RS115"/>
      <c r="RT115"/>
      <c r="RU115"/>
      <c r="RV115"/>
      <c r="RW115"/>
      <c r="RX115"/>
      <c r="RY115"/>
      <c r="RZ115"/>
      <c r="SA115"/>
      <c r="SB115"/>
      <c r="SC115"/>
      <c r="SD115"/>
      <c r="SE115"/>
      <c r="SF115"/>
      <c r="SG115"/>
      <c r="SH115"/>
      <c r="SI115"/>
      <c r="SJ115"/>
      <c r="SK115"/>
      <c r="SL115"/>
      <c r="SM115"/>
      <c r="SN115"/>
      <c r="SO115"/>
      <c r="SP115"/>
      <c r="SQ115"/>
      <c r="SR115"/>
      <c r="SS115"/>
      <c r="ST115"/>
      <c r="SU115"/>
      <c r="SV115"/>
      <c r="SW115"/>
      <c r="SX115"/>
      <c r="SY115"/>
      <c r="SZ115"/>
      <c r="TA115"/>
      <c r="TB115"/>
      <c r="TC115"/>
      <c r="TD115"/>
      <c r="TE115"/>
      <c r="TF115"/>
      <c r="TG115"/>
      <c r="TH115"/>
      <c r="TI115"/>
      <c r="TJ115"/>
      <c r="TK115"/>
      <c r="TL115"/>
      <c r="TM115"/>
      <c r="TN115"/>
      <c r="TO115"/>
      <c r="TP115"/>
      <c r="TQ115"/>
      <c r="TR115"/>
      <c r="TS115"/>
      <c r="TT115"/>
      <c r="TU115"/>
      <c r="TV115"/>
      <c r="TW115"/>
      <c r="TX115"/>
      <c r="TY115"/>
      <c r="TZ115"/>
      <c r="UA115"/>
      <c r="UB115"/>
      <c r="UC115"/>
      <c r="UD115"/>
      <c r="UE115"/>
      <c r="UF115"/>
      <c r="UG115"/>
      <c r="UH115"/>
      <c r="UI115"/>
      <c r="UJ115"/>
      <c r="UK115"/>
      <c r="UL115"/>
      <c r="UM115"/>
      <c r="UN115"/>
      <c r="UO115"/>
      <c r="UP115"/>
      <c r="UQ115"/>
      <c r="UR115"/>
      <c r="US115"/>
      <c r="UT115"/>
      <c r="UU115"/>
      <c r="UV115"/>
      <c r="UW115"/>
      <c r="UX115"/>
      <c r="UY115"/>
      <c r="UZ115"/>
      <c r="VA115"/>
      <c r="VB115"/>
      <c r="VC115"/>
      <c r="VD115"/>
      <c r="VE115"/>
      <c r="VF115"/>
      <c r="VG115"/>
      <c r="VH115"/>
      <c r="VI115"/>
      <c r="VJ115"/>
      <c r="VK115"/>
      <c r="VL115"/>
      <c r="VM115"/>
      <c r="VN115"/>
      <c r="VO115"/>
      <c r="VP115"/>
      <c r="VQ115"/>
      <c r="VR115"/>
      <c r="VS115"/>
      <c r="VT115"/>
      <c r="VU115"/>
      <c r="VV115"/>
      <c r="VW115"/>
      <c r="VX115"/>
      <c r="VY115"/>
      <c r="VZ115"/>
      <c r="WA115"/>
      <c r="WB115"/>
      <c r="WC115"/>
      <c r="WD115"/>
      <c r="WE115"/>
      <c r="WF115"/>
      <c r="WG115"/>
      <c r="WH115"/>
      <c r="WI115"/>
      <c r="WJ115"/>
      <c r="WK115"/>
      <c r="WL115"/>
      <c r="WM115"/>
      <c r="WN115"/>
      <c r="WO115"/>
      <c r="WP115"/>
      <c r="WQ115"/>
      <c r="WR115"/>
      <c r="WS115"/>
      <c r="WT115"/>
      <c r="WU115"/>
      <c r="WV115"/>
      <c r="WW115"/>
      <c r="WX115"/>
      <c r="WY115"/>
      <c r="WZ115"/>
      <c r="XA115"/>
      <c r="XB115"/>
      <c r="XC115"/>
      <c r="XD115"/>
      <c r="XE115"/>
      <c r="XF115"/>
      <c r="XG115"/>
      <c r="XH115"/>
      <c r="XI115"/>
      <c r="XJ115"/>
      <c r="XK115"/>
      <c r="XL115"/>
      <c r="XM115"/>
      <c r="XN115"/>
      <c r="XO115"/>
      <c r="XP115"/>
      <c r="XQ115"/>
      <c r="XR115"/>
      <c r="XS115"/>
      <c r="XT115"/>
      <c r="XU115"/>
      <c r="XV115"/>
      <c r="XW115"/>
      <c r="XX115"/>
      <c r="XY115"/>
      <c r="XZ115"/>
      <c r="YA115"/>
      <c r="YB115"/>
      <c r="YC115"/>
      <c r="YD115"/>
      <c r="YE115"/>
      <c r="YF115"/>
      <c r="YG115"/>
      <c r="YH115"/>
      <c r="YI115"/>
      <c r="YJ115"/>
      <c r="YK115"/>
      <c r="YL115"/>
      <c r="YM115"/>
      <c r="YN115"/>
      <c r="YO115"/>
      <c r="YP115"/>
      <c r="YQ115"/>
      <c r="YR115"/>
      <c r="YS115"/>
      <c r="YT115"/>
      <c r="YU115"/>
      <c r="YV115"/>
      <c r="YW115"/>
      <c r="YX115"/>
      <c r="YY115"/>
      <c r="YZ115"/>
      <c r="ZA115"/>
      <c r="ZB115"/>
      <c r="ZC115"/>
      <c r="ZD115"/>
      <c r="ZE115"/>
      <c r="ZF115"/>
      <c r="ZG115"/>
      <c r="ZH115"/>
      <c r="ZI115"/>
      <c r="ZJ115"/>
      <c r="ZK115"/>
      <c r="ZL115"/>
      <c r="ZM115"/>
      <c r="ZN115"/>
      <c r="ZO115"/>
      <c r="ZP115"/>
      <c r="ZQ115"/>
      <c r="ZR115"/>
      <c r="ZS115"/>
      <c r="ZT115"/>
      <c r="ZU115"/>
      <c r="ZV115"/>
      <c r="ZW115"/>
      <c r="ZX115"/>
      <c r="ZY115"/>
      <c r="ZZ115"/>
      <c r="AAA115"/>
      <c r="AAB115"/>
      <c r="AAC115"/>
      <c r="AAD115"/>
      <c r="AAE115"/>
      <c r="AAF115"/>
      <c r="AAG115"/>
      <c r="AAH115"/>
      <c r="AAI115"/>
      <c r="AAJ115"/>
      <c r="AAK115"/>
      <c r="AAL115"/>
      <c r="AAM115"/>
      <c r="AAN115"/>
      <c r="AAO115"/>
      <c r="AAP115"/>
      <c r="AAQ115"/>
      <c r="AAR115"/>
      <c r="AAS115"/>
      <c r="AAT115"/>
      <c r="AAU115"/>
      <c r="AAV115"/>
      <c r="AAW115"/>
      <c r="AAX115"/>
      <c r="AAY115"/>
      <c r="AAZ115"/>
      <c r="ABA115"/>
      <c r="ABB115"/>
      <c r="ABC115"/>
      <c r="ABD115"/>
      <c r="ABE115"/>
      <c r="ABF115"/>
      <c r="ABG115"/>
      <c r="ABH115"/>
      <c r="ABI115"/>
      <c r="ABJ115"/>
      <c r="ABK115"/>
      <c r="ABL115"/>
      <c r="ABM115"/>
      <c r="ABN115"/>
      <c r="ABO115"/>
      <c r="ABP115"/>
      <c r="ABQ115"/>
      <c r="ABR115"/>
      <c r="ABS115"/>
      <c r="ABT115"/>
      <c r="ABU115"/>
      <c r="ABV115"/>
      <c r="ABW115"/>
      <c r="ABX115"/>
      <c r="ABY115"/>
      <c r="ABZ115"/>
      <c r="ACA115"/>
      <c r="ACB115"/>
      <c r="ACC115"/>
      <c r="ACD115"/>
      <c r="ACE115"/>
      <c r="ACF115"/>
      <c r="ACG115"/>
      <c r="ACH115"/>
      <c r="ACI115"/>
      <c r="ACJ115"/>
      <c r="ACK115"/>
      <c r="ACL115"/>
      <c r="ACM115"/>
      <c r="ACN115"/>
      <c r="ACO115"/>
      <c r="ACP115"/>
      <c r="ACQ115"/>
      <c r="ACR115"/>
      <c r="ACS115"/>
      <c r="ACT115"/>
      <c r="ACU115"/>
      <c r="ACV115"/>
      <c r="ACW115"/>
      <c r="ACX115"/>
      <c r="ACY115"/>
      <c r="ACZ115"/>
      <c r="ADA115"/>
      <c r="ADB115"/>
      <c r="ADC115"/>
      <c r="ADD115"/>
      <c r="ADE115"/>
      <c r="ADF115"/>
      <c r="ADG115"/>
      <c r="ADH115"/>
      <c r="ADI115"/>
      <c r="ADJ115"/>
      <c r="ADK115"/>
      <c r="ADL115"/>
      <c r="ADM115"/>
      <c r="ADN115"/>
      <c r="ADO115"/>
      <c r="ADP115"/>
      <c r="ADQ115"/>
      <c r="ADR115"/>
      <c r="ADS115"/>
      <c r="ADT115"/>
      <c r="ADU115"/>
      <c r="ADV115"/>
      <c r="ADW115"/>
      <c r="ADX115"/>
      <c r="ADY115"/>
      <c r="ADZ115"/>
      <c r="AEA115"/>
      <c r="AEB115"/>
      <c r="AEC115"/>
      <c r="AED115"/>
      <c r="AEE115"/>
      <c r="AEF115"/>
      <c r="AEG115"/>
      <c r="AEH115"/>
      <c r="AEI115"/>
      <c r="AEJ115"/>
      <c r="AEK115"/>
      <c r="AEL115"/>
      <c r="AEM115"/>
      <c r="AEN115"/>
      <c r="AEO115"/>
      <c r="AEP115"/>
      <c r="AEQ115"/>
      <c r="AER115"/>
      <c r="AES115"/>
      <c r="AET115"/>
      <c r="AEU115"/>
      <c r="AEV115"/>
      <c r="AEW115"/>
      <c r="AEX115"/>
      <c r="AEY115"/>
      <c r="AEZ115"/>
      <c r="AFA115"/>
      <c r="AFB115"/>
      <c r="AFC115"/>
      <c r="AFD115"/>
      <c r="AFE115"/>
      <c r="AFF115"/>
      <c r="AFG115"/>
      <c r="AFH115"/>
      <c r="AFI115"/>
      <c r="AFJ115"/>
      <c r="AFK115"/>
      <c r="AFL115"/>
      <c r="AFM115"/>
      <c r="AFN115"/>
      <c r="AFO115"/>
      <c r="AFP115"/>
      <c r="AFQ115"/>
      <c r="AFR115"/>
      <c r="AFS115"/>
      <c r="AFT115"/>
      <c r="AFU115"/>
      <c r="AFV115"/>
      <c r="AFW115"/>
      <c r="AFX115"/>
      <c r="AFY115"/>
      <c r="AFZ115"/>
      <c r="AGA115"/>
      <c r="AGB115"/>
      <c r="AGC115"/>
      <c r="AGD115"/>
      <c r="AGE115"/>
      <c r="AGF115"/>
      <c r="AGG115"/>
      <c r="AGH115"/>
      <c r="AGI115"/>
      <c r="AGJ115"/>
      <c r="AGK115"/>
      <c r="AGL115"/>
      <c r="AGM115"/>
      <c r="AGN115"/>
      <c r="AGO115"/>
      <c r="AGP115"/>
      <c r="AGQ115"/>
      <c r="AGR115"/>
      <c r="AGS115"/>
      <c r="AGT115"/>
      <c r="AGU115"/>
      <c r="AGV115"/>
      <c r="AGW115"/>
      <c r="AGX115"/>
      <c r="AGY115"/>
      <c r="AGZ115"/>
      <c r="AHA115"/>
      <c r="AHB115"/>
      <c r="AHC115"/>
      <c r="AHD115"/>
      <c r="AHE115"/>
      <c r="AHF115"/>
      <c r="AHG115"/>
      <c r="AHH115"/>
      <c r="AHI115"/>
      <c r="AHJ115"/>
      <c r="AHK115"/>
      <c r="AHL115"/>
      <c r="AHM115"/>
      <c r="AHN115"/>
      <c r="AHO115"/>
      <c r="AHP115"/>
      <c r="AHQ115"/>
      <c r="AHR115"/>
      <c r="AHS115"/>
      <c r="AHT115"/>
      <c r="AHU115"/>
      <c r="AHV115"/>
      <c r="AHW115"/>
      <c r="AHX115"/>
      <c r="AHY115"/>
      <c r="AHZ115"/>
      <c r="AIA115"/>
      <c r="AIB115"/>
      <c r="AIC115"/>
      <c r="AID115"/>
      <c r="AIE115"/>
      <c r="AIF115"/>
      <c r="AIG115"/>
      <c r="AIH115"/>
      <c r="AII115"/>
      <c r="AIJ115"/>
      <c r="AIK115"/>
      <c r="AIL115"/>
      <c r="AIM115"/>
      <c r="AIN115"/>
      <c r="AIO115"/>
      <c r="AIP115"/>
      <c r="AIQ115"/>
      <c r="AIR115"/>
      <c r="AIS115"/>
      <c r="AIT115"/>
      <c r="AIU115"/>
      <c r="AIV115"/>
      <c r="AIW115"/>
      <c r="AIX115"/>
      <c r="AIY115"/>
      <c r="AIZ115"/>
      <c r="AJA115"/>
      <c r="AJB115"/>
      <c r="AJC115"/>
      <c r="AJD115"/>
      <c r="AJE115"/>
      <c r="AJF115"/>
      <c r="AJG115"/>
      <c r="AJH115"/>
      <c r="AJI115"/>
      <c r="AJJ115"/>
      <c r="AJK115"/>
      <c r="AJL115"/>
      <c r="AJM115"/>
      <c r="AJN115"/>
      <c r="AJO115"/>
      <c r="AJP115"/>
      <c r="AJQ115"/>
      <c r="AJR115"/>
      <c r="AJS115"/>
      <c r="AJT115"/>
      <c r="AJU115"/>
      <c r="AJV115"/>
      <c r="AJW115"/>
      <c r="AJX115"/>
      <c r="AJY115"/>
      <c r="AJZ115"/>
      <c r="AKA115"/>
      <c r="AKB115"/>
      <c r="AKC115"/>
      <c r="AKD115"/>
      <c r="AKE115"/>
      <c r="AKF115"/>
      <c r="AKG115"/>
      <c r="AKH115"/>
      <c r="AKI115"/>
      <c r="AKJ115"/>
      <c r="AKK115"/>
      <c r="AKL115"/>
      <c r="AKM115"/>
      <c r="AKN115"/>
      <c r="AKO115"/>
      <c r="AKP115"/>
      <c r="AKQ115"/>
      <c r="AKR115"/>
      <c r="AKS115"/>
      <c r="AKT115"/>
      <c r="AKU115"/>
      <c r="AKV115"/>
      <c r="AKW115"/>
      <c r="AKX115"/>
      <c r="AKY115"/>
      <c r="AKZ115"/>
      <c r="ALA115"/>
      <c r="ALB115"/>
      <c r="ALC115"/>
      <c r="ALD115"/>
      <c r="ALE115"/>
      <c r="ALF115"/>
      <c r="ALG115"/>
      <c r="ALH115"/>
      <c r="ALI115"/>
      <c r="ALJ115"/>
      <c r="ALK115"/>
      <c r="ALL115"/>
      <c r="ALM115"/>
      <c r="ALN115"/>
      <c r="ALO115"/>
      <c r="ALP115"/>
      <c r="ALQ115"/>
      <c r="ALR115"/>
      <c r="ALS115"/>
      <c r="ALT115"/>
      <c r="ALU115"/>
      <c r="ALV115"/>
      <c r="ALW115"/>
      <c r="ALX115"/>
      <c r="ALY115"/>
      <c r="ALZ115"/>
      <c r="AMA115"/>
      <c r="AMB115"/>
      <c r="AMC115"/>
      <c r="AMD115"/>
      <c r="AME115"/>
      <c r="AMF115"/>
      <c r="AMG115"/>
      <c r="AMH115"/>
      <c r="AMI115"/>
      <c r="AMJ115"/>
      <c r="AMK115"/>
    </row>
    <row r="116" spans="1:1025" ht="98.25" customHeight="1" x14ac:dyDescent="0.25">
      <c r="A116" s="97">
        <f t="shared" si="143"/>
        <v>104</v>
      </c>
      <c r="B116" s="98">
        <f>+B115+1</f>
        <v>7</v>
      </c>
      <c r="C116" s="112" t="s">
        <v>12</v>
      </c>
      <c r="D116" s="117" t="s">
        <v>10</v>
      </c>
      <c r="E116" s="117" t="s">
        <v>73</v>
      </c>
      <c r="F116" s="117" t="s">
        <v>158</v>
      </c>
      <c r="G116" s="117" t="s">
        <v>308</v>
      </c>
      <c r="H116" s="114" t="s">
        <v>11</v>
      </c>
      <c r="I116" s="114" t="s">
        <v>319</v>
      </c>
      <c r="J116" s="115" t="str">
        <f t="shared" si="171"/>
        <v>Verificar el 100% de los planes de mejoramiento vigentes suscrito con la Contraloría de Cundinamarca0</v>
      </c>
      <c r="K116" s="115" t="str">
        <f t="shared" si="172"/>
        <v>Verificar el 100% de los planes de mejoramiento vigentes suscrito con la Contraloría de Cundinamarca1</v>
      </c>
      <c r="L116" s="115" t="str">
        <f t="shared" si="173"/>
        <v>Verificar el 100% de los planes de mejoramiento vigentes suscrito con la Contraloría de Cundinamarca0</v>
      </c>
      <c r="M116" s="115" t="str">
        <f t="shared" si="174"/>
        <v>Verificar el 100% de los planes de mejoramiento vigentes suscrito con la Contraloría de Cundinamarca0</v>
      </c>
      <c r="N116" s="115" t="str">
        <f t="shared" si="175"/>
        <v>Verificar el 100% de los planes de mejoramiento vigentes suscrito con la Contraloría de Cundinamarca0</v>
      </c>
      <c r="O116" s="115" t="str">
        <f t="shared" si="176"/>
        <v>Verificar el 100% de los planes de mejoramiento vigentes suscrito con la Contraloría de Cundinamarca0</v>
      </c>
      <c r="P116" s="115" t="str">
        <f t="shared" si="177"/>
        <v>Verificar el 100% de los planes de mejoramiento vigentes suscrito con la Contraloría de Cundinamarca0</v>
      </c>
      <c r="Q116" s="115" t="str">
        <f t="shared" si="178"/>
        <v>Verificar el 100% de los planes de mejoramiento vigentes suscrito con la Contraloría de Cundinamarca0</v>
      </c>
      <c r="R116" s="115" t="str">
        <f t="shared" si="179"/>
        <v>Verificar el 100% de los planes de mejoramiento vigentes suscrito con la Contraloría de Cundinamarca0</v>
      </c>
      <c r="S116" s="115" t="str">
        <f t="shared" si="180"/>
        <v>Verificar el 100% de los planes de mejoramiento vigentes suscrito con la Contraloría de Cundinamarca0</v>
      </c>
      <c r="T116" s="115" t="str">
        <f t="shared" si="181"/>
        <v>Verificar el 100% de los planes de mejoramiento vigentes suscrito con la Contraloría de Cundinamarca0</v>
      </c>
      <c r="U116" s="115" t="str">
        <f t="shared" si="182"/>
        <v>Verificar el 100% de los planes de mejoramiento vigentes suscrito con la Contraloría de Cundinamarca0</v>
      </c>
      <c r="V116" s="116">
        <v>3</v>
      </c>
      <c r="W116" s="116">
        <v>3</v>
      </c>
      <c r="X116" s="100" t="s">
        <v>265</v>
      </c>
      <c r="Y116" s="112" t="s">
        <v>66</v>
      </c>
      <c r="Z116" s="184">
        <v>43524</v>
      </c>
      <c r="AA116" s="185">
        <v>43512</v>
      </c>
      <c r="AB116" s="30" t="s">
        <v>387</v>
      </c>
      <c r="AC116" s="101">
        <f t="shared" si="183"/>
        <v>1</v>
      </c>
      <c r="AE116" s="43">
        <f t="shared" si="184"/>
        <v>0</v>
      </c>
      <c r="AF116" s="43">
        <f t="shared" si="185"/>
        <v>1</v>
      </c>
      <c r="AG116" s="43">
        <f t="shared" si="186"/>
        <v>0</v>
      </c>
      <c r="AH116" s="43">
        <f t="shared" si="187"/>
        <v>0</v>
      </c>
      <c r="AI116" s="43">
        <f t="shared" si="188"/>
        <v>0</v>
      </c>
      <c r="AJ116" s="43">
        <f t="shared" si="189"/>
        <v>0</v>
      </c>
      <c r="AK116" s="43">
        <f t="shared" si="190"/>
        <v>0</v>
      </c>
      <c r="AL116" s="43">
        <f t="shared" si="191"/>
        <v>0</v>
      </c>
      <c r="AM116" s="43">
        <f t="shared" si="192"/>
        <v>0</v>
      </c>
      <c r="AN116" s="43">
        <f t="shared" si="193"/>
        <v>0</v>
      </c>
      <c r="AO116" s="43">
        <f t="shared" si="194"/>
        <v>0</v>
      </c>
      <c r="AP116" s="43">
        <f t="shared" si="195"/>
        <v>0</v>
      </c>
      <c r="AR116" s="43">
        <f t="shared" si="196"/>
        <v>0</v>
      </c>
      <c r="AS116" s="43">
        <f t="shared" si="197"/>
        <v>1</v>
      </c>
      <c r="AT116" s="43">
        <f t="shared" si="198"/>
        <v>0</v>
      </c>
      <c r="AU116" s="43">
        <f t="shared" si="199"/>
        <v>0</v>
      </c>
      <c r="AV116" s="43">
        <f t="shared" si="200"/>
        <v>0</v>
      </c>
      <c r="AW116" s="43">
        <f t="shared" si="201"/>
        <v>0</v>
      </c>
      <c r="AX116" s="43">
        <f t="shared" si="202"/>
        <v>0</v>
      </c>
      <c r="AY116" s="43">
        <f t="shared" si="203"/>
        <v>0</v>
      </c>
      <c r="AZ116" s="43">
        <f t="shared" si="204"/>
        <v>0</v>
      </c>
      <c r="BA116" s="43">
        <f t="shared" si="205"/>
        <v>0</v>
      </c>
      <c r="BB116" s="43">
        <f t="shared" si="206"/>
        <v>0</v>
      </c>
      <c r="BC116" s="43">
        <f t="shared" si="207"/>
        <v>0</v>
      </c>
      <c r="BD116" s="3">
        <f t="shared" si="208"/>
        <v>1</v>
      </c>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c r="KF116"/>
      <c r="KG116"/>
      <c r="KH116"/>
      <c r="KI116"/>
      <c r="KJ116"/>
      <c r="KK116"/>
      <c r="KL116"/>
      <c r="KM116"/>
      <c r="KN116"/>
      <c r="KO116"/>
      <c r="KP116"/>
      <c r="KQ116"/>
      <c r="KR116"/>
      <c r="KS116"/>
      <c r="KT116"/>
      <c r="KU116"/>
      <c r="KV116"/>
      <c r="KW116"/>
      <c r="KX116"/>
      <c r="KY116"/>
      <c r="KZ116"/>
      <c r="LA116"/>
      <c r="LB116"/>
      <c r="LC116"/>
      <c r="LD116"/>
      <c r="LE116"/>
      <c r="LF116"/>
      <c r="LG116"/>
      <c r="LH116"/>
      <c r="LI116"/>
      <c r="LJ116"/>
      <c r="LK116"/>
      <c r="LL116"/>
      <c r="LM116"/>
      <c r="LN116"/>
      <c r="LO116"/>
      <c r="LP116"/>
      <c r="LQ116"/>
      <c r="LR116"/>
      <c r="LS116"/>
      <c r="LT116"/>
      <c r="LU116"/>
      <c r="LV116"/>
      <c r="LW116"/>
      <c r="LX116"/>
      <c r="LY116"/>
      <c r="LZ116"/>
      <c r="MA116"/>
      <c r="MB116"/>
      <c r="MC116"/>
      <c r="MD116"/>
      <c r="ME116"/>
      <c r="MF116"/>
      <c r="MG116"/>
      <c r="MH116"/>
      <c r="MI116"/>
      <c r="MJ116"/>
      <c r="MK116"/>
      <c r="ML116"/>
      <c r="MM116"/>
      <c r="MN116"/>
      <c r="MO116"/>
      <c r="MP116"/>
      <c r="MQ116"/>
      <c r="MR116"/>
      <c r="MS116"/>
      <c r="MT116"/>
      <c r="MU116"/>
      <c r="MV116"/>
      <c r="MW116"/>
      <c r="MX116"/>
      <c r="MY116"/>
      <c r="MZ116"/>
      <c r="NA116"/>
      <c r="NB116"/>
      <c r="NC116"/>
      <c r="ND116"/>
      <c r="NE116"/>
      <c r="NF116"/>
      <c r="NG116"/>
      <c r="NH116"/>
      <c r="NI116"/>
      <c r="NJ116"/>
      <c r="NK116"/>
      <c r="NL116"/>
      <c r="NM116"/>
      <c r="NN116"/>
      <c r="NO116"/>
      <c r="NP116"/>
      <c r="NQ116"/>
      <c r="NR116"/>
      <c r="NS116"/>
      <c r="NT116"/>
      <c r="NU116"/>
      <c r="NV116"/>
      <c r="NW116"/>
      <c r="NX116"/>
      <c r="NY116"/>
      <c r="NZ116"/>
      <c r="OA116"/>
      <c r="OB116"/>
      <c r="OC116"/>
      <c r="OD116"/>
      <c r="OE116"/>
      <c r="OF116"/>
      <c r="OG116"/>
      <c r="OH116"/>
      <c r="OI116"/>
      <c r="OJ116"/>
      <c r="OK116"/>
      <c r="OL116"/>
      <c r="OM116"/>
      <c r="ON116"/>
      <c r="OO116"/>
      <c r="OP116"/>
      <c r="OQ116"/>
      <c r="OR116"/>
      <c r="OS116"/>
      <c r="OT116"/>
      <c r="OU116"/>
      <c r="OV116"/>
      <c r="OW116"/>
      <c r="OX116"/>
      <c r="OY116"/>
      <c r="OZ116"/>
      <c r="PA116"/>
      <c r="PB116"/>
      <c r="PC116"/>
      <c r="PD116"/>
      <c r="PE116"/>
      <c r="PF116"/>
      <c r="PG116"/>
      <c r="PH116"/>
      <c r="PI116"/>
      <c r="PJ116"/>
      <c r="PK116"/>
      <c r="PL116"/>
      <c r="PM116"/>
      <c r="PN116"/>
      <c r="PO116"/>
      <c r="PP116"/>
      <c r="PQ116"/>
      <c r="PR116"/>
      <c r="PS116"/>
      <c r="PT116"/>
      <c r="PU116"/>
      <c r="PV116"/>
      <c r="PW116"/>
      <c r="PX116"/>
      <c r="PY116"/>
      <c r="PZ116"/>
      <c r="QA116"/>
      <c r="QB116"/>
      <c r="QC116"/>
      <c r="QD116"/>
      <c r="QE116"/>
      <c r="QF116"/>
      <c r="QG116"/>
      <c r="QH116"/>
      <c r="QI116"/>
      <c r="QJ116"/>
      <c r="QK116"/>
      <c r="QL116"/>
      <c r="QM116"/>
      <c r="QN116"/>
      <c r="QO116"/>
      <c r="QP116"/>
      <c r="QQ116"/>
      <c r="QR116"/>
      <c r="QS116"/>
      <c r="QT116"/>
      <c r="QU116"/>
      <c r="QV116"/>
      <c r="QW116"/>
      <c r="QX116"/>
      <c r="QY116"/>
      <c r="QZ116"/>
      <c r="RA116"/>
      <c r="RB116"/>
      <c r="RC116"/>
      <c r="RD116"/>
      <c r="RE116"/>
      <c r="RF116"/>
      <c r="RG116"/>
      <c r="RH116"/>
      <c r="RI116"/>
      <c r="RJ116"/>
      <c r="RK116"/>
      <c r="RL116"/>
      <c r="RM116"/>
      <c r="RN116"/>
      <c r="RO116"/>
      <c r="RP116"/>
      <c r="RQ116"/>
      <c r="RR116"/>
      <c r="RS116"/>
      <c r="RT116"/>
      <c r="RU116"/>
      <c r="RV116"/>
      <c r="RW116"/>
      <c r="RX116"/>
      <c r="RY116"/>
      <c r="RZ116"/>
      <c r="SA116"/>
      <c r="SB116"/>
      <c r="SC116"/>
      <c r="SD116"/>
      <c r="SE116"/>
      <c r="SF116"/>
      <c r="SG116"/>
      <c r="SH116"/>
      <c r="SI116"/>
      <c r="SJ116"/>
      <c r="SK116"/>
      <c r="SL116"/>
      <c r="SM116"/>
      <c r="SN116"/>
      <c r="SO116"/>
      <c r="SP116"/>
      <c r="SQ116"/>
      <c r="SR116"/>
      <c r="SS116"/>
      <c r="ST116"/>
      <c r="SU116"/>
      <c r="SV116"/>
      <c r="SW116"/>
      <c r="SX116"/>
      <c r="SY116"/>
      <c r="SZ116"/>
      <c r="TA116"/>
      <c r="TB116"/>
      <c r="TC116"/>
      <c r="TD116"/>
      <c r="TE116"/>
      <c r="TF116"/>
      <c r="TG116"/>
      <c r="TH116"/>
      <c r="TI116"/>
      <c r="TJ116"/>
      <c r="TK116"/>
      <c r="TL116"/>
      <c r="TM116"/>
      <c r="TN116"/>
      <c r="TO116"/>
      <c r="TP116"/>
      <c r="TQ116"/>
      <c r="TR116"/>
      <c r="TS116"/>
      <c r="TT116"/>
      <c r="TU116"/>
      <c r="TV116"/>
      <c r="TW116"/>
      <c r="TX116"/>
      <c r="TY116"/>
      <c r="TZ116"/>
      <c r="UA116"/>
      <c r="UB116"/>
      <c r="UC116"/>
      <c r="UD116"/>
      <c r="UE116"/>
      <c r="UF116"/>
      <c r="UG116"/>
      <c r="UH116"/>
      <c r="UI116"/>
      <c r="UJ116"/>
      <c r="UK116"/>
      <c r="UL116"/>
      <c r="UM116"/>
      <c r="UN116"/>
      <c r="UO116"/>
      <c r="UP116"/>
      <c r="UQ116"/>
      <c r="UR116"/>
      <c r="US116"/>
      <c r="UT116"/>
      <c r="UU116"/>
      <c r="UV116"/>
      <c r="UW116"/>
      <c r="UX116"/>
      <c r="UY116"/>
      <c r="UZ116"/>
      <c r="VA116"/>
      <c r="VB116"/>
      <c r="VC116"/>
      <c r="VD116"/>
      <c r="VE116"/>
      <c r="VF116"/>
      <c r="VG116"/>
      <c r="VH116"/>
      <c r="VI116"/>
      <c r="VJ116"/>
      <c r="VK116"/>
      <c r="VL116"/>
      <c r="VM116"/>
      <c r="VN116"/>
      <c r="VO116"/>
      <c r="VP116"/>
      <c r="VQ116"/>
      <c r="VR116"/>
      <c r="VS116"/>
      <c r="VT116"/>
      <c r="VU116"/>
      <c r="VV116"/>
      <c r="VW116"/>
      <c r="VX116"/>
      <c r="VY116"/>
      <c r="VZ116"/>
      <c r="WA116"/>
      <c r="WB116"/>
      <c r="WC116"/>
      <c r="WD116"/>
      <c r="WE116"/>
      <c r="WF116"/>
      <c r="WG116"/>
      <c r="WH116"/>
      <c r="WI116"/>
      <c r="WJ116"/>
      <c r="WK116"/>
      <c r="WL116"/>
      <c r="WM116"/>
      <c r="WN116"/>
      <c r="WO116"/>
      <c r="WP116"/>
      <c r="WQ116"/>
      <c r="WR116"/>
      <c r="WS116"/>
      <c r="WT116"/>
      <c r="WU116"/>
      <c r="WV116"/>
      <c r="WW116"/>
      <c r="WX116"/>
      <c r="WY116"/>
      <c r="WZ116"/>
      <c r="XA116"/>
      <c r="XB116"/>
      <c r="XC116"/>
      <c r="XD116"/>
      <c r="XE116"/>
      <c r="XF116"/>
      <c r="XG116"/>
      <c r="XH116"/>
      <c r="XI116"/>
      <c r="XJ116"/>
      <c r="XK116"/>
      <c r="XL116"/>
      <c r="XM116"/>
      <c r="XN116"/>
      <c r="XO116"/>
      <c r="XP116"/>
      <c r="XQ116"/>
      <c r="XR116"/>
      <c r="XS116"/>
      <c r="XT116"/>
      <c r="XU116"/>
      <c r="XV116"/>
      <c r="XW116"/>
      <c r="XX116"/>
      <c r="XY116"/>
      <c r="XZ116"/>
      <c r="YA116"/>
      <c r="YB116"/>
      <c r="YC116"/>
      <c r="YD116"/>
      <c r="YE116"/>
      <c r="YF116"/>
      <c r="YG116"/>
      <c r="YH116"/>
      <c r="YI116"/>
      <c r="YJ116"/>
      <c r="YK116"/>
      <c r="YL116"/>
      <c r="YM116"/>
      <c r="YN116"/>
      <c r="YO116"/>
      <c r="YP116"/>
      <c r="YQ116"/>
      <c r="YR116"/>
      <c r="YS116"/>
      <c r="YT116"/>
      <c r="YU116"/>
      <c r="YV116"/>
      <c r="YW116"/>
      <c r="YX116"/>
      <c r="YY116"/>
      <c r="YZ116"/>
      <c r="ZA116"/>
      <c r="ZB116"/>
      <c r="ZC116"/>
      <c r="ZD116"/>
      <c r="ZE116"/>
      <c r="ZF116"/>
      <c r="ZG116"/>
      <c r="ZH116"/>
      <c r="ZI116"/>
      <c r="ZJ116"/>
      <c r="ZK116"/>
      <c r="ZL116"/>
      <c r="ZM116"/>
      <c r="ZN116"/>
      <c r="ZO116"/>
      <c r="ZP116"/>
      <c r="ZQ116"/>
      <c r="ZR116"/>
      <c r="ZS116"/>
      <c r="ZT116"/>
      <c r="ZU116"/>
      <c r="ZV116"/>
      <c r="ZW116"/>
      <c r="ZX116"/>
      <c r="ZY116"/>
      <c r="ZZ116"/>
      <c r="AAA116"/>
      <c r="AAB116"/>
      <c r="AAC116"/>
      <c r="AAD116"/>
      <c r="AAE116"/>
      <c r="AAF116"/>
      <c r="AAG116"/>
      <c r="AAH116"/>
      <c r="AAI116"/>
      <c r="AAJ116"/>
      <c r="AAK116"/>
      <c r="AAL116"/>
      <c r="AAM116"/>
      <c r="AAN116"/>
      <c r="AAO116"/>
      <c r="AAP116"/>
      <c r="AAQ116"/>
      <c r="AAR116"/>
      <c r="AAS116"/>
      <c r="AAT116"/>
      <c r="AAU116"/>
      <c r="AAV116"/>
      <c r="AAW116"/>
      <c r="AAX116"/>
      <c r="AAY116"/>
      <c r="AAZ116"/>
      <c r="ABA116"/>
      <c r="ABB116"/>
      <c r="ABC116"/>
      <c r="ABD116"/>
      <c r="ABE116"/>
      <c r="ABF116"/>
      <c r="ABG116"/>
      <c r="ABH116"/>
      <c r="ABI116"/>
      <c r="ABJ116"/>
      <c r="ABK116"/>
      <c r="ABL116"/>
      <c r="ABM116"/>
      <c r="ABN116"/>
      <c r="ABO116"/>
      <c r="ABP116"/>
      <c r="ABQ116"/>
      <c r="ABR116"/>
      <c r="ABS116"/>
      <c r="ABT116"/>
      <c r="ABU116"/>
      <c r="ABV116"/>
      <c r="ABW116"/>
      <c r="ABX116"/>
      <c r="ABY116"/>
      <c r="ABZ116"/>
      <c r="ACA116"/>
      <c r="ACB116"/>
      <c r="ACC116"/>
      <c r="ACD116"/>
      <c r="ACE116"/>
      <c r="ACF116"/>
      <c r="ACG116"/>
      <c r="ACH116"/>
      <c r="ACI116"/>
      <c r="ACJ116"/>
      <c r="ACK116"/>
      <c r="ACL116"/>
      <c r="ACM116"/>
      <c r="ACN116"/>
      <c r="ACO116"/>
      <c r="ACP116"/>
      <c r="ACQ116"/>
      <c r="ACR116"/>
      <c r="ACS116"/>
      <c r="ACT116"/>
      <c r="ACU116"/>
      <c r="ACV116"/>
      <c r="ACW116"/>
      <c r="ACX116"/>
      <c r="ACY116"/>
      <c r="ACZ116"/>
      <c r="ADA116"/>
      <c r="ADB116"/>
      <c r="ADC116"/>
      <c r="ADD116"/>
      <c r="ADE116"/>
      <c r="ADF116"/>
      <c r="ADG116"/>
      <c r="ADH116"/>
      <c r="ADI116"/>
      <c r="ADJ116"/>
      <c r="ADK116"/>
      <c r="ADL116"/>
      <c r="ADM116"/>
      <c r="ADN116"/>
      <c r="ADO116"/>
      <c r="ADP116"/>
      <c r="ADQ116"/>
      <c r="ADR116"/>
      <c r="ADS116"/>
      <c r="ADT116"/>
      <c r="ADU116"/>
      <c r="ADV116"/>
      <c r="ADW116"/>
      <c r="ADX116"/>
      <c r="ADY116"/>
      <c r="ADZ116"/>
      <c r="AEA116"/>
      <c r="AEB116"/>
      <c r="AEC116"/>
      <c r="AED116"/>
      <c r="AEE116"/>
      <c r="AEF116"/>
      <c r="AEG116"/>
      <c r="AEH116"/>
      <c r="AEI116"/>
      <c r="AEJ116"/>
      <c r="AEK116"/>
      <c r="AEL116"/>
      <c r="AEM116"/>
      <c r="AEN116"/>
      <c r="AEO116"/>
      <c r="AEP116"/>
      <c r="AEQ116"/>
      <c r="AER116"/>
      <c r="AES116"/>
      <c r="AET116"/>
      <c r="AEU116"/>
      <c r="AEV116"/>
      <c r="AEW116"/>
      <c r="AEX116"/>
      <c r="AEY116"/>
      <c r="AEZ116"/>
      <c r="AFA116"/>
      <c r="AFB116"/>
      <c r="AFC116"/>
      <c r="AFD116"/>
      <c r="AFE116"/>
      <c r="AFF116"/>
      <c r="AFG116"/>
      <c r="AFH116"/>
      <c r="AFI116"/>
      <c r="AFJ116"/>
      <c r="AFK116"/>
      <c r="AFL116"/>
      <c r="AFM116"/>
      <c r="AFN116"/>
      <c r="AFO116"/>
      <c r="AFP116"/>
      <c r="AFQ116"/>
      <c r="AFR116"/>
      <c r="AFS116"/>
      <c r="AFT116"/>
      <c r="AFU116"/>
      <c r="AFV116"/>
      <c r="AFW116"/>
      <c r="AFX116"/>
      <c r="AFY116"/>
      <c r="AFZ116"/>
      <c r="AGA116"/>
      <c r="AGB116"/>
      <c r="AGC116"/>
      <c r="AGD116"/>
      <c r="AGE116"/>
      <c r="AGF116"/>
      <c r="AGG116"/>
      <c r="AGH116"/>
      <c r="AGI116"/>
      <c r="AGJ116"/>
      <c r="AGK116"/>
      <c r="AGL116"/>
      <c r="AGM116"/>
      <c r="AGN116"/>
      <c r="AGO116"/>
      <c r="AGP116"/>
      <c r="AGQ116"/>
      <c r="AGR116"/>
      <c r="AGS116"/>
      <c r="AGT116"/>
      <c r="AGU116"/>
      <c r="AGV116"/>
      <c r="AGW116"/>
      <c r="AGX116"/>
      <c r="AGY116"/>
      <c r="AGZ116"/>
      <c r="AHA116"/>
      <c r="AHB116"/>
      <c r="AHC116"/>
      <c r="AHD116"/>
      <c r="AHE116"/>
      <c r="AHF116"/>
      <c r="AHG116"/>
      <c r="AHH116"/>
      <c r="AHI116"/>
      <c r="AHJ116"/>
      <c r="AHK116"/>
      <c r="AHL116"/>
      <c r="AHM116"/>
      <c r="AHN116"/>
      <c r="AHO116"/>
      <c r="AHP116"/>
      <c r="AHQ116"/>
      <c r="AHR116"/>
      <c r="AHS116"/>
      <c r="AHT116"/>
      <c r="AHU116"/>
      <c r="AHV116"/>
      <c r="AHW116"/>
      <c r="AHX116"/>
      <c r="AHY116"/>
      <c r="AHZ116"/>
      <c r="AIA116"/>
      <c r="AIB116"/>
      <c r="AIC116"/>
      <c r="AID116"/>
      <c r="AIE116"/>
      <c r="AIF116"/>
      <c r="AIG116"/>
      <c r="AIH116"/>
      <c r="AII116"/>
      <c r="AIJ116"/>
      <c r="AIK116"/>
      <c r="AIL116"/>
      <c r="AIM116"/>
      <c r="AIN116"/>
      <c r="AIO116"/>
      <c r="AIP116"/>
      <c r="AIQ116"/>
      <c r="AIR116"/>
      <c r="AIS116"/>
      <c r="AIT116"/>
      <c r="AIU116"/>
      <c r="AIV116"/>
      <c r="AIW116"/>
      <c r="AIX116"/>
      <c r="AIY116"/>
      <c r="AIZ116"/>
      <c r="AJA116"/>
      <c r="AJB116"/>
      <c r="AJC116"/>
      <c r="AJD116"/>
      <c r="AJE116"/>
      <c r="AJF116"/>
      <c r="AJG116"/>
      <c r="AJH116"/>
      <c r="AJI116"/>
      <c r="AJJ116"/>
      <c r="AJK116"/>
      <c r="AJL116"/>
      <c r="AJM116"/>
      <c r="AJN116"/>
      <c r="AJO116"/>
      <c r="AJP116"/>
      <c r="AJQ116"/>
      <c r="AJR116"/>
      <c r="AJS116"/>
      <c r="AJT116"/>
      <c r="AJU116"/>
      <c r="AJV116"/>
      <c r="AJW116"/>
      <c r="AJX116"/>
      <c r="AJY116"/>
      <c r="AJZ116"/>
      <c r="AKA116"/>
      <c r="AKB116"/>
      <c r="AKC116"/>
      <c r="AKD116"/>
      <c r="AKE116"/>
      <c r="AKF116"/>
      <c r="AKG116"/>
      <c r="AKH116"/>
      <c r="AKI116"/>
      <c r="AKJ116"/>
      <c r="AKK116"/>
      <c r="AKL116"/>
      <c r="AKM116"/>
      <c r="AKN116"/>
      <c r="AKO116"/>
      <c r="AKP116"/>
      <c r="AKQ116"/>
      <c r="AKR116"/>
      <c r="AKS116"/>
      <c r="AKT116"/>
      <c r="AKU116"/>
      <c r="AKV116"/>
      <c r="AKW116"/>
      <c r="AKX116"/>
      <c r="AKY116"/>
      <c r="AKZ116"/>
      <c r="ALA116"/>
      <c r="ALB116"/>
      <c r="ALC116"/>
      <c r="ALD116"/>
      <c r="ALE116"/>
      <c r="ALF116"/>
      <c r="ALG116"/>
      <c r="ALH116"/>
      <c r="ALI116"/>
      <c r="ALJ116"/>
      <c r="ALK116"/>
      <c r="ALL116"/>
      <c r="ALM116"/>
      <c r="ALN116"/>
      <c r="ALO116"/>
      <c r="ALP116"/>
      <c r="ALQ116"/>
      <c r="ALR116"/>
      <c r="ALS116"/>
      <c r="ALT116"/>
      <c r="ALU116"/>
      <c r="ALV116"/>
      <c r="ALW116"/>
      <c r="ALX116"/>
      <c r="ALY116"/>
      <c r="ALZ116"/>
      <c r="AMA116"/>
      <c r="AMB116"/>
      <c r="AMC116"/>
      <c r="AMD116"/>
      <c r="AME116"/>
      <c r="AMF116"/>
      <c r="AMG116"/>
      <c r="AMH116"/>
      <c r="AMI116"/>
      <c r="AMJ116"/>
      <c r="AMK116"/>
    </row>
    <row r="117" spans="1:1025" ht="122.25" customHeight="1" x14ac:dyDescent="0.25">
      <c r="A117" s="125">
        <f t="shared" si="143"/>
        <v>105</v>
      </c>
      <c r="B117" s="98"/>
      <c r="C117" s="119" t="s">
        <v>12</v>
      </c>
      <c r="D117" s="132" t="s">
        <v>10</v>
      </c>
      <c r="E117" s="117" t="s">
        <v>73</v>
      </c>
      <c r="F117" s="117" t="s">
        <v>158</v>
      </c>
      <c r="G117" s="132" t="s">
        <v>309</v>
      </c>
      <c r="H117" s="120" t="s">
        <v>11</v>
      </c>
      <c r="I117" s="114" t="s">
        <v>319</v>
      </c>
      <c r="J117" s="115" t="str">
        <f t="shared" si="171"/>
        <v>Verificar el 100% de los planes de mejoramiento vigentes suscrito con la Contraloría de Cundinamarca0</v>
      </c>
      <c r="K117" s="115" t="str">
        <f t="shared" si="172"/>
        <v>Verificar el 100% de los planes de mejoramiento vigentes suscrito con la Contraloría de Cundinamarca0</v>
      </c>
      <c r="L117" s="115" t="str">
        <f t="shared" si="173"/>
        <v>Verificar el 100% de los planes de mejoramiento vigentes suscrito con la Contraloría de Cundinamarca1</v>
      </c>
      <c r="M117" s="115" t="str">
        <f t="shared" si="174"/>
        <v>Verificar el 100% de los planes de mejoramiento vigentes suscrito con la Contraloría de Cundinamarca0</v>
      </c>
      <c r="N117" s="115" t="str">
        <f t="shared" si="175"/>
        <v>Verificar el 100% de los planes de mejoramiento vigentes suscrito con la Contraloría de Cundinamarca0</v>
      </c>
      <c r="O117" s="115" t="str">
        <f t="shared" si="176"/>
        <v>Verificar el 100% de los planes de mejoramiento vigentes suscrito con la Contraloría de Cundinamarca0</v>
      </c>
      <c r="P117" s="115" t="str">
        <f t="shared" si="177"/>
        <v>Verificar el 100% de los planes de mejoramiento vigentes suscrito con la Contraloría de Cundinamarca0</v>
      </c>
      <c r="Q117" s="115" t="str">
        <f t="shared" si="178"/>
        <v>Verificar el 100% de los planes de mejoramiento vigentes suscrito con la Contraloría de Cundinamarca0</v>
      </c>
      <c r="R117" s="115" t="str">
        <f t="shared" si="179"/>
        <v>Verificar el 100% de los planes de mejoramiento vigentes suscrito con la Contraloría de Cundinamarca0</v>
      </c>
      <c r="S117" s="115" t="str">
        <f t="shared" si="180"/>
        <v>Verificar el 100% de los planes de mejoramiento vigentes suscrito con la Contraloría de Cundinamarca0</v>
      </c>
      <c r="T117" s="115" t="str">
        <f t="shared" si="181"/>
        <v>Verificar el 100% de los planes de mejoramiento vigentes suscrito con la Contraloría de Cundinamarca0</v>
      </c>
      <c r="U117" s="127" t="str">
        <f t="shared" si="182"/>
        <v>Verificar el 100% de los planes de mejoramiento vigentes suscrito con la Contraloría de Cundinamarca0</v>
      </c>
      <c r="V117" s="128">
        <v>4</v>
      </c>
      <c r="W117" s="128">
        <v>4</v>
      </c>
      <c r="X117" s="100" t="s">
        <v>265</v>
      </c>
      <c r="Y117" s="119" t="s">
        <v>66</v>
      </c>
      <c r="Z117" s="186">
        <v>43553</v>
      </c>
      <c r="AA117" s="187">
        <v>43542</v>
      </c>
      <c r="AB117" s="135" t="s">
        <v>392</v>
      </c>
      <c r="AC117" s="130">
        <f t="shared" si="183"/>
        <v>1</v>
      </c>
      <c r="AE117" s="43">
        <f t="shared" si="184"/>
        <v>0</v>
      </c>
      <c r="AF117" s="43">
        <f t="shared" si="185"/>
        <v>0</v>
      </c>
      <c r="AG117" s="43">
        <f t="shared" si="186"/>
        <v>1</v>
      </c>
      <c r="AH117" s="43">
        <f t="shared" si="187"/>
        <v>0</v>
      </c>
      <c r="AI117" s="43">
        <f t="shared" si="188"/>
        <v>0</v>
      </c>
      <c r="AJ117" s="43">
        <f t="shared" si="189"/>
        <v>0</v>
      </c>
      <c r="AK117" s="43">
        <f t="shared" si="190"/>
        <v>0</v>
      </c>
      <c r="AL117" s="43">
        <f t="shared" si="191"/>
        <v>0</v>
      </c>
      <c r="AM117" s="43">
        <f t="shared" si="192"/>
        <v>0</v>
      </c>
      <c r="AN117" s="43">
        <f t="shared" si="193"/>
        <v>0</v>
      </c>
      <c r="AO117" s="43">
        <f t="shared" si="194"/>
        <v>0</v>
      </c>
      <c r="AP117" s="43">
        <f t="shared" si="195"/>
        <v>0</v>
      </c>
      <c r="AR117" s="43">
        <f t="shared" si="196"/>
        <v>0</v>
      </c>
      <c r="AS117" s="43">
        <f t="shared" si="197"/>
        <v>0</v>
      </c>
      <c r="AT117" s="43">
        <f t="shared" si="198"/>
        <v>1</v>
      </c>
      <c r="AU117" s="43">
        <f t="shared" si="199"/>
        <v>0</v>
      </c>
      <c r="AV117" s="43">
        <f t="shared" si="200"/>
        <v>0</v>
      </c>
      <c r="AW117" s="43">
        <f t="shared" si="201"/>
        <v>0</v>
      </c>
      <c r="AX117" s="43">
        <f t="shared" si="202"/>
        <v>0</v>
      </c>
      <c r="AY117" s="43">
        <f t="shared" si="203"/>
        <v>0</v>
      </c>
      <c r="AZ117" s="43">
        <f t="shared" si="204"/>
        <v>0</v>
      </c>
      <c r="BA117" s="43">
        <f t="shared" si="205"/>
        <v>0</v>
      </c>
      <c r="BB117" s="43">
        <f t="shared" si="206"/>
        <v>0</v>
      </c>
      <c r="BC117" s="43">
        <f t="shared" si="207"/>
        <v>0</v>
      </c>
      <c r="BD117" s="3">
        <f t="shared" si="208"/>
        <v>1</v>
      </c>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c r="JF117"/>
      <c r="JG117"/>
      <c r="JH117"/>
      <c r="JI117"/>
      <c r="JJ117"/>
      <c r="JK117"/>
      <c r="JL117"/>
      <c r="JM117"/>
      <c r="JN117"/>
      <c r="JO117"/>
      <c r="JP117"/>
      <c r="JQ117"/>
      <c r="JR117"/>
      <c r="JS117"/>
      <c r="JT117"/>
      <c r="JU117"/>
      <c r="JV117"/>
      <c r="JW117"/>
      <c r="JX117"/>
      <c r="JY117"/>
      <c r="JZ117"/>
      <c r="KA117"/>
      <c r="KB117"/>
      <c r="KC117"/>
      <c r="KD117"/>
      <c r="KE117"/>
      <c r="KF117"/>
      <c r="KG117"/>
      <c r="KH117"/>
      <c r="KI117"/>
      <c r="KJ117"/>
      <c r="KK117"/>
      <c r="KL117"/>
      <c r="KM117"/>
      <c r="KN117"/>
      <c r="KO117"/>
      <c r="KP117"/>
      <c r="KQ117"/>
      <c r="KR117"/>
      <c r="KS117"/>
      <c r="KT117"/>
      <c r="KU117"/>
      <c r="KV117"/>
      <c r="KW117"/>
      <c r="KX117"/>
      <c r="KY117"/>
      <c r="KZ117"/>
      <c r="LA117"/>
      <c r="LB117"/>
      <c r="LC117"/>
      <c r="LD117"/>
      <c r="LE117"/>
      <c r="LF117"/>
      <c r="LG117"/>
      <c r="LH117"/>
      <c r="LI117"/>
      <c r="LJ117"/>
      <c r="LK117"/>
      <c r="LL117"/>
      <c r="LM117"/>
      <c r="LN117"/>
      <c r="LO117"/>
      <c r="LP117"/>
      <c r="LQ117"/>
      <c r="LR117"/>
      <c r="LS117"/>
      <c r="LT117"/>
      <c r="LU117"/>
      <c r="LV117"/>
      <c r="LW117"/>
      <c r="LX117"/>
      <c r="LY117"/>
      <c r="LZ117"/>
      <c r="MA117"/>
      <c r="MB117"/>
      <c r="MC117"/>
      <c r="MD117"/>
      <c r="ME117"/>
      <c r="MF117"/>
      <c r="MG117"/>
      <c r="MH117"/>
      <c r="MI117"/>
      <c r="MJ117"/>
      <c r="MK117"/>
      <c r="ML117"/>
      <c r="MM117"/>
      <c r="MN117"/>
      <c r="MO117"/>
      <c r="MP117"/>
      <c r="MQ117"/>
      <c r="MR117"/>
      <c r="MS117"/>
      <c r="MT117"/>
      <c r="MU117"/>
      <c r="MV117"/>
      <c r="MW117"/>
      <c r="MX117"/>
      <c r="MY117"/>
      <c r="MZ117"/>
      <c r="NA117"/>
      <c r="NB117"/>
      <c r="NC117"/>
      <c r="ND117"/>
      <c r="NE117"/>
      <c r="NF117"/>
      <c r="NG117"/>
      <c r="NH117"/>
      <c r="NI117"/>
      <c r="NJ117"/>
      <c r="NK117"/>
      <c r="NL117"/>
      <c r="NM117"/>
      <c r="NN117"/>
      <c r="NO117"/>
      <c r="NP117"/>
      <c r="NQ117"/>
      <c r="NR117"/>
      <c r="NS117"/>
      <c r="NT117"/>
      <c r="NU117"/>
      <c r="NV117"/>
      <c r="NW117"/>
      <c r="NX117"/>
      <c r="NY117"/>
      <c r="NZ117"/>
      <c r="OA117"/>
      <c r="OB117"/>
      <c r="OC117"/>
      <c r="OD117"/>
      <c r="OE117"/>
      <c r="OF117"/>
      <c r="OG117"/>
      <c r="OH117"/>
      <c r="OI117"/>
      <c r="OJ117"/>
      <c r="OK117"/>
      <c r="OL117"/>
      <c r="OM117"/>
      <c r="ON117"/>
      <c r="OO117"/>
      <c r="OP117"/>
      <c r="OQ117"/>
      <c r="OR117"/>
      <c r="OS117"/>
      <c r="OT117"/>
      <c r="OU117"/>
      <c r="OV117"/>
      <c r="OW117"/>
      <c r="OX117"/>
      <c r="OY117"/>
      <c r="OZ117"/>
      <c r="PA117"/>
      <c r="PB117"/>
      <c r="PC117"/>
      <c r="PD117"/>
      <c r="PE117"/>
      <c r="PF117"/>
      <c r="PG117"/>
      <c r="PH117"/>
      <c r="PI117"/>
      <c r="PJ117"/>
      <c r="PK117"/>
      <c r="PL117"/>
      <c r="PM117"/>
      <c r="PN117"/>
      <c r="PO117"/>
      <c r="PP117"/>
      <c r="PQ117"/>
      <c r="PR117"/>
      <c r="PS117"/>
      <c r="PT117"/>
      <c r="PU117"/>
      <c r="PV117"/>
      <c r="PW117"/>
      <c r="PX117"/>
      <c r="PY117"/>
      <c r="PZ117"/>
      <c r="QA117"/>
      <c r="QB117"/>
      <c r="QC117"/>
      <c r="QD117"/>
      <c r="QE117"/>
      <c r="QF117"/>
      <c r="QG117"/>
      <c r="QH117"/>
      <c r="QI117"/>
      <c r="QJ117"/>
      <c r="QK117"/>
      <c r="QL117"/>
      <c r="QM117"/>
      <c r="QN117"/>
      <c r="QO117"/>
      <c r="QP117"/>
      <c r="QQ117"/>
      <c r="QR117"/>
      <c r="QS117"/>
      <c r="QT117"/>
      <c r="QU117"/>
      <c r="QV117"/>
      <c r="QW117"/>
      <c r="QX117"/>
      <c r="QY117"/>
      <c r="QZ117"/>
      <c r="RA117"/>
      <c r="RB117"/>
      <c r="RC117"/>
      <c r="RD117"/>
      <c r="RE117"/>
      <c r="RF117"/>
      <c r="RG117"/>
      <c r="RH117"/>
      <c r="RI117"/>
      <c r="RJ117"/>
      <c r="RK117"/>
      <c r="RL117"/>
      <c r="RM117"/>
      <c r="RN117"/>
      <c r="RO117"/>
      <c r="RP117"/>
      <c r="RQ117"/>
      <c r="RR117"/>
      <c r="RS117"/>
      <c r="RT117"/>
      <c r="RU117"/>
      <c r="RV117"/>
      <c r="RW117"/>
      <c r="RX117"/>
      <c r="RY117"/>
      <c r="RZ117"/>
      <c r="SA117"/>
      <c r="SB117"/>
      <c r="SC117"/>
      <c r="SD117"/>
      <c r="SE117"/>
      <c r="SF117"/>
      <c r="SG117"/>
      <c r="SH117"/>
      <c r="SI117"/>
      <c r="SJ117"/>
      <c r="SK117"/>
      <c r="SL117"/>
      <c r="SM117"/>
      <c r="SN117"/>
      <c r="SO117"/>
      <c r="SP117"/>
      <c r="SQ117"/>
      <c r="SR117"/>
      <c r="SS117"/>
      <c r="ST117"/>
      <c r="SU117"/>
      <c r="SV117"/>
      <c r="SW117"/>
      <c r="SX117"/>
      <c r="SY117"/>
      <c r="SZ117"/>
      <c r="TA117"/>
      <c r="TB117"/>
      <c r="TC117"/>
      <c r="TD117"/>
      <c r="TE117"/>
      <c r="TF117"/>
      <c r="TG117"/>
      <c r="TH117"/>
      <c r="TI117"/>
      <c r="TJ117"/>
      <c r="TK117"/>
      <c r="TL117"/>
      <c r="TM117"/>
      <c r="TN117"/>
      <c r="TO117"/>
      <c r="TP117"/>
      <c r="TQ117"/>
      <c r="TR117"/>
      <c r="TS117"/>
      <c r="TT117"/>
      <c r="TU117"/>
      <c r="TV117"/>
      <c r="TW117"/>
      <c r="TX117"/>
      <c r="TY117"/>
      <c r="TZ117"/>
      <c r="UA117"/>
      <c r="UB117"/>
      <c r="UC117"/>
      <c r="UD117"/>
      <c r="UE117"/>
      <c r="UF117"/>
      <c r="UG117"/>
      <c r="UH117"/>
      <c r="UI117"/>
      <c r="UJ117"/>
      <c r="UK117"/>
      <c r="UL117"/>
      <c r="UM117"/>
      <c r="UN117"/>
      <c r="UO117"/>
      <c r="UP117"/>
      <c r="UQ117"/>
      <c r="UR117"/>
      <c r="US117"/>
      <c r="UT117"/>
      <c r="UU117"/>
      <c r="UV117"/>
      <c r="UW117"/>
      <c r="UX117"/>
      <c r="UY117"/>
      <c r="UZ117"/>
      <c r="VA117"/>
      <c r="VB117"/>
      <c r="VC117"/>
      <c r="VD117"/>
      <c r="VE117"/>
      <c r="VF117"/>
      <c r="VG117"/>
      <c r="VH117"/>
      <c r="VI117"/>
      <c r="VJ117"/>
      <c r="VK117"/>
      <c r="VL117"/>
      <c r="VM117"/>
      <c r="VN117"/>
      <c r="VO117"/>
      <c r="VP117"/>
      <c r="VQ117"/>
      <c r="VR117"/>
      <c r="VS117"/>
      <c r="VT117"/>
      <c r="VU117"/>
      <c r="VV117"/>
      <c r="VW117"/>
      <c r="VX117"/>
      <c r="VY117"/>
      <c r="VZ117"/>
      <c r="WA117"/>
      <c r="WB117"/>
      <c r="WC117"/>
      <c r="WD117"/>
      <c r="WE117"/>
      <c r="WF117"/>
      <c r="WG117"/>
      <c r="WH117"/>
      <c r="WI117"/>
      <c r="WJ117"/>
      <c r="WK117"/>
      <c r="WL117"/>
      <c r="WM117"/>
      <c r="WN117"/>
      <c r="WO117"/>
      <c r="WP117"/>
      <c r="WQ117"/>
      <c r="WR117"/>
      <c r="WS117"/>
      <c r="WT117"/>
      <c r="WU117"/>
      <c r="WV117"/>
      <c r="WW117"/>
      <c r="WX117"/>
      <c r="WY117"/>
      <c r="WZ117"/>
      <c r="XA117"/>
      <c r="XB117"/>
      <c r="XC117"/>
      <c r="XD117"/>
      <c r="XE117"/>
      <c r="XF117"/>
      <c r="XG117"/>
      <c r="XH117"/>
      <c r="XI117"/>
      <c r="XJ117"/>
      <c r="XK117"/>
      <c r="XL117"/>
      <c r="XM117"/>
      <c r="XN117"/>
      <c r="XO117"/>
      <c r="XP117"/>
      <c r="XQ117"/>
      <c r="XR117"/>
      <c r="XS117"/>
      <c r="XT117"/>
      <c r="XU117"/>
      <c r="XV117"/>
      <c r="XW117"/>
      <c r="XX117"/>
      <c r="XY117"/>
      <c r="XZ117"/>
      <c r="YA117"/>
      <c r="YB117"/>
      <c r="YC117"/>
      <c r="YD117"/>
      <c r="YE117"/>
      <c r="YF117"/>
      <c r="YG117"/>
      <c r="YH117"/>
      <c r="YI117"/>
      <c r="YJ117"/>
      <c r="YK117"/>
      <c r="YL117"/>
      <c r="YM117"/>
      <c r="YN117"/>
      <c r="YO117"/>
      <c r="YP117"/>
      <c r="YQ117"/>
      <c r="YR117"/>
      <c r="YS117"/>
      <c r="YT117"/>
      <c r="YU117"/>
      <c r="YV117"/>
      <c r="YW117"/>
      <c r="YX117"/>
      <c r="YY117"/>
      <c r="YZ117"/>
      <c r="ZA117"/>
      <c r="ZB117"/>
      <c r="ZC117"/>
      <c r="ZD117"/>
      <c r="ZE117"/>
      <c r="ZF117"/>
      <c r="ZG117"/>
      <c r="ZH117"/>
      <c r="ZI117"/>
      <c r="ZJ117"/>
      <c r="ZK117"/>
      <c r="ZL117"/>
      <c r="ZM117"/>
      <c r="ZN117"/>
      <c r="ZO117"/>
      <c r="ZP117"/>
      <c r="ZQ117"/>
      <c r="ZR117"/>
      <c r="ZS117"/>
      <c r="ZT117"/>
      <c r="ZU117"/>
      <c r="ZV117"/>
      <c r="ZW117"/>
      <c r="ZX117"/>
      <c r="ZY117"/>
      <c r="ZZ117"/>
      <c r="AAA117"/>
      <c r="AAB117"/>
      <c r="AAC117"/>
      <c r="AAD117"/>
      <c r="AAE117"/>
      <c r="AAF117"/>
      <c r="AAG117"/>
      <c r="AAH117"/>
      <c r="AAI117"/>
      <c r="AAJ117"/>
      <c r="AAK117"/>
      <c r="AAL117"/>
      <c r="AAM117"/>
      <c r="AAN117"/>
      <c r="AAO117"/>
      <c r="AAP117"/>
      <c r="AAQ117"/>
      <c r="AAR117"/>
      <c r="AAS117"/>
      <c r="AAT117"/>
      <c r="AAU117"/>
      <c r="AAV117"/>
      <c r="AAW117"/>
      <c r="AAX117"/>
      <c r="AAY117"/>
      <c r="AAZ117"/>
      <c r="ABA117"/>
      <c r="ABB117"/>
      <c r="ABC117"/>
      <c r="ABD117"/>
      <c r="ABE117"/>
      <c r="ABF117"/>
      <c r="ABG117"/>
      <c r="ABH117"/>
      <c r="ABI117"/>
      <c r="ABJ117"/>
      <c r="ABK117"/>
      <c r="ABL117"/>
      <c r="ABM117"/>
      <c r="ABN117"/>
      <c r="ABO117"/>
      <c r="ABP117"/>
      <c r="ABQ117"/>
      <c r="ABR117"/>
      <c r="ABS117"/>
      <c r="ABT117"/>
      <c r="ABU117"/>
      <c r="ABV117"/>
      <c r="ABW117"/>
      <c r="ABX117"/>
      <c r="ABY117"/>
      <c r="ABZ117"/>
      <c r="ACA117"/>
      <c r="ACB117"/>
      <c r="ACC117"/>
      <c r="ACD117"/>
      <c r="ACE117"/>
      <c r="ACF117"/>
      <c r="ACG117"/>
      <c r="ACH117"/>
      <c r="ACI117"/>
      <c r="ACJ117"/>
      <c r="ACK117"/>
      <c r="ACL117"/>
      <c r="ACM117"/>
      <c r="ACN117"/>
      <c r="ACO117"/>
      <c r="ACP117"/>
      <c r="ACQ117"/>
      <c r="ACR117"/>
      <c r="ACS117"/>
      <c r="ACT117"/>
      <c r="ACU117"/>
      <c r="ACV117"/>
      <c r="ACW117"/>
      <c r="ACX117"/>
      <c r="ACY117"/>
      <c r="ACZ117"/>
      <c r="ADA117"/>
      <c r="ADB117"/>
      <c r="ADC117"/>
      <c r="ADD117"/>
      <c r="ADE117"/>
      <c r="ADF117"/>
      <c r="ADG117"/>
      <c r="ADH117"/>
      <c r="ADI117"/>
      <c r="ADJ117"/>
      <c r="ADK117"/>
      <c r="ADL117"/>
      <c r="ADM117"/>
      <c r="ADN117"/>
      <c r="ADO117"/>
      <c r="ADP117"/>
      <c r="ADQ117"/>
      <c r="ADR117"/>
      <c r="ADS117"/>
      <c r="ADT117"/>
      <c r="ADU117"/>
      <c r="ADV117"/>
      <c r="ADW117"/>
      <c r="ADX117"/>
      <c r="ADY117"/>
      <c r="ADZ117"/>
      <c r="AEA117"/>
      <c r="AEB117"/>
      <c r="AEC117"/>
      <c r="AED117"/>
      <c r="AEE117"/>
      <c r="AEF117"/>
      <c r="AEG117"/>
      <c r="AEH117"/>
      <c r="AEI117"/>
      <c r="AEJ117"/>
      <c r="AEK117"/>
      <c r="AEL117"/>
      <c r="AEM117"/>
      <c r="AEN117"/>
      <c r="AEO117"/>
      <c r="AEP117"/>
      <c r="AEQ117"/>
      <c r="AER117"/>
      <c r="AES117"/>
      <c r="AET117"/>
      <c r="AEU117"/>
      <c r="AEV117"/>
      <c r="AEW117"/>
      <c r="AEX117"/>
      <c r="AEY117"/>
      <c r="AEZ117"/>
      <c r="AFA117"/>
      <c r="AFB117"/>
      <c r="AFC117"/>
      <c r="AFD117"/>
      <c r="AFE117"/>
      <c r="AFF117"/>
      <c r="AFG117"/>
      <c r="AFH117"/>
      <c r="AFI117"/>
      <c r="AFJ117"/>
      <c r="AFK117"/>
      <c r="AFL117"/>
      <c r="AFM117"/>
      <c r="AFN117"/>
      <c r="AFO117"/>
      <c r="AFP117"/>
      <c r="AFQ117"/>
      <c r="AFR117"/>
      <c r="AFS117"/>
      <c r="AFT117"/>
      <c r="AFU117"/>
      <c r="AFV117"/>
      <c r="AFW117"/>
      <c r="AFX117"/>
      <c r="AFY117"/>
      <c r="AFZ117"/>
      <c r="AGA117"/>
      <c r="AGB117"/>
      <c r="AGC117"/>
      <c r="AGD117"/>
      <c r="AGE117"/>
      <c r="AGF117"/>
      <c r="AGG117"/>
      <c r="AGH117"/>
      <c r="AGI117"/>
      <c r="AGJ117"/>
      <c r="AGK117"/>
      <c r="AGL117"/>
      <c r="AGM117"/>
      <c r="AGN117"/>
      <c r="AGO117"/>
      <c r="AGP117"/>
      <c r="AGQ117"/>
      <c r="AGR117"/>
      <c r="AGS117"/>
      <c r="AGT117"/>
      <c r="AGU117"/>
      <c r="AGV117"/>
      <c r="AGW117"/>
      <c r="AGX117"/>
      <c r="AGY117"/>
      <c r="AGZ117"/>
      <c r="AHA117"/>
      <c r="AHB117"/>
      <c r="AHC117"/>
      <c r="AHD117"/>
      <c r="AHE117"/>
      <c r="AHF117"/>
      <c r="AHG117"/>
      <c r="AHH117"/>
      <c r="AHI117"/>
      <c r="AHJ117"/>
      <c r="AHK117"/>
      <c r="AHL117"/>
      <c r="AHM117"/>
      <c r="AHN117"/>
      <c r="AHO117"/>
      <c r="AHP117"/>
      <c r="AHQ117"/>
      <c r="AHR117"/>
      <c r="AHS117"/>
      <c r="AHT117"/>
      <c r="AHU117"/>
      <c r="AHV117"/>
      <c r="AHW117"/>
      <c r="AHX117"/>
      <c r="AHY117"/>
      <c r="AHZ117"/>
      <c r="AIA117"/>
      <c r="AIB117"/>
      <c r="AIC117"/>
      <c r="AID117"/>
      <c r="AIE117"/>
      <c r="AIF117"/>
      <c r="AIG117"/>
      <c r="AIH117"/>
      <c r="AII117"/>
      <c r="AIJ117"/>
      <c r="AIK117"/>
      <c r="AIL117"/>
      <c r="AIM117"/>
      <c r="AIN117"/>
      <c r="AIO117"/>
      <c r="AIP117"/>
      <c r="AIQ117"/>
      <c r="AIR117"/>
      <c r="AIS117"/>
      <c r="AIT117"/>
      <c r="AIU117"/>
      <c r="AIV117"/>
      <c r="AIW117"/>
      <c r="AIX117"/>
      <c r="AIY117"/>
      <c r="AIZ117"/>
      <c r="AJA117"/>
      <c r="AJB117"/>
      <c r="AJC117"/>
      <c r="AJD117"/>
      <c r="AJE117"/>
      <c r="AJF117"/>
      <c r="AJG117"/>
      <c r="AJH117"/>
      <c r="AJI117"/>
      <c r="AJJ117"/>
      <c r="AJK117"/>
      <c r="AJL117"/>
      <c r="AJM117"/>
      <c r="AJN117"/>
      <c r="AJO117"/>
      <c r="AJP117"/>
      <c r="AJQ117"/>
      <c r="AJR117"/>
      <c r="AJS117"/>
      <c r="AJT117"/>
      <c r="AJU117"/>
      <c r="AJV117"/>
      <c r="AJW117"/>
      <c r="AJX117"/>
      <c r="AJY117"/>
      <c r="AJZ117"/>
      <c r="AKA117"/>
      <c r="AKB117"/>
      <c r="AKC117"/>
      <c r="AKD117"/>
      <c r="AKE117"/>
      <c r="AKF117"/>
      <c r="AKG117"/>
      <c r="AKH117"/>
      <c r="AKI117"/>
      <c r="AKJ117"/>
      <c r="AKK117"/>
      <c r="AKL117"/>
      <c r="AKM117"/>
      <c r="AKN117"/>
      <c r="AKO117"/>
      <c r="AKP117"/>
      <c r="AKQ117"/>
      <c r="AKR117"/>
      <c r="AKS117"/>
      <c r="AKT117"/>
      <c r="AKU117"/>
      <c r="AKV117"/>
      <c r="AKW117"/>
      <c r="AKX117"/>
      <c r="AKY117"/>
      <c r="AKZ117"/>
      <c r="ALA117"/>
      <c r="ALB117"/>
      <c r="ALC117"/>
      <c r="ALD117"/>
      <c r="ALE117"/>
      <c r="ALF117"/>
      <c r="ALG117"/>
      <c r="ALH117"/>
      <c r="ALI117"/>
      <c r="ALJ117"/>
      <c r="ALK117"/>
      <c r="ALL117"/>
      <c r="ALM117"/>
      <c r="ALN117"/>
      <c r="ALO117"/>
      <c r="ALP117"/>
      <c r="ALQ117"/>
      <c r="ALR117"/>
      <c r="ALS117"/>
      <c r="ALT117"/>
      <c r="ALU117"/>
      <c r="ALV117"/>
      <c r="ALW117"/>
      <c r="ALX117"/>
      <c r="ALY117"/>
      <c r="ALZ117"/>
      <c r="AMA117"/>
      <c r="AMB117"/>
      <c r="AMC117"/>
      <c r="AMD117"/>
      <c r="AME117"/>
      <c r="AMF117"/>
      <c r="AMG117"/>
      <c r="AMH117"/>
      <c r="AMI117"/>
      <c r="AMJ117"/>
      <c r="AMK117"/>
    </row>
    <row r="118" spans="1:1025" ht="81" customHeight="1" x14ac:dyDescent="0.25">
      <c r="A118" s="97">
        <f t="shared" si="143"/>
        <v>106</v>
      </c>
      <c r="B118" s="98"/>
      <c r="C118" s="112" t="s">
        <v>12</v>
      </c>
      <c r="D118" s="117" t="s">
        <v>10</v>
      </c>
      <c r="E118" s="117" t="s">
        <v>73</v>
      </c>
      <c r="F118" s="117" t="s">
        <v>158</v>
      </c>
      <c r="G118" s="117" t="s">
        <v>310</v>
      </c>
      <c r="H118" s="114" t="s">
        <v>11</v>
      </c>
      <c r="I118" s="114" t="s">
        <v>319</v>
      </c>
      <c r="J118" s="115" t="str">
        <f t="shared" si="171"/>
        <v>Verificar el 100% de los planes de mejoramiento vigentes suscrito con la Contraloría de Cundinamarca0</v>
      </c>
      <c r="K118" s="115" t="str">
        <f t="shared" si="172"/>
        <v>Verificar el 100% de los planes de mejoramiento vigentes suscrito con la Contraloría de Cundinamarca0</v>
      </c>
      <c r="L118" s="115" t="str">
        <f t="shared" si="173"/>
        <v>Verificar el 100% de los planes de mejoramiento vigentes suscrito con la Contraloría de Cundinamarca0</v>
      </c>
      <c r="M118" s="115" t="str">
        <f t="shared" si="174"/>
        <v>Verificar el 100% de los planes de mejoramiento vigentes suscrito con la Contraloría de Cundinamarca1</v>
      </c>
      <c r="N118" s="115" t="str">
        <f t="shared" si="175"/>
        <v>Verificar el 100% de los planes de mejoramiento vigentes suscrito con la Contraloría de Cundinamarca0</v>
      </c>
      <c r="O118" s="115" t="str">
        <f t="shared" si="176"/>
        <v>Verificar el 100% de los planes de mejoramiento vigentes suscrito con la Contraloría de Cundinamarca0</v>
      </c>
      <c r="P118" s="115" t="str">
        <f t="shared" si="177"/>
        <v>Verificar el 100% de los planes de mejoramiento vigentes suscrito con la Contraloría de Cundinamarca0</v>
      </c>
      <c r="Q118" s="115" t="str">
        <f t="shared" si="178"/>
        <v>Verificar el 100% de los planes de mejoramiento vigentes suscrito con la Contraloría de Cundinamarca0</v>
      </c>
      <c r="R118" s="115" t="str">
        <f t="shared" si="179"/>
        <v>Verificar el 100% de los planes de mejoramiento vigentes suscrito con la Contraloría de Cundinamarca0</v>
      </c>
      <c r="S118" s="115" t="str">
        <f t="shared" si="180"/>
        <v>Verificar el 100% de los planes de mejoramiento vigentes suscrito con la Contraloría de Cundinamarca0</v>
      </c>
      <c r="T118" s="115" t="str">
        <f t="shared" si="181"/>
        <v>Verificar el 100% de los planes de mejoramiento vigentes suscrito con la Contraloría de Cundinamarca0</v>
      </c>
      <c r="U118" s="115" t="str">
        <f t="shared" si="182"/>
        <v>Verificar el 100% de los planes de mejoramiento vigentes suscrito con la Contraloría de Cundinamarca0</v>
      </c>
      <c r="V118" s="116">
        <v>4</v>
      </c>
      <c r="W118" s="116">
        <v>4</v>
      </c>
      <c r="X118" s="100" t="s">
        <v>265</v>
      </c>
      <c r="Y118" s="112" t="s">
        <v>66</v>
      </c>
      <c r="Z118" s="184">
        <v>43585</v>
      </c>
      <c r="AA118" s="185">
        <v>43585</v>
      </c>
      <c r="AB118" s="30" t="s">
        <v>401</v>
      </c>
      <c r="AC118" s="101">
        <f t="shared" si="183"/>
        <v>1</v>
      </c>
      <c r="AE118" s="43">
        <f t="shared" si="184"/>
        <v>0</v>
      </c>
      <c r="AF118" s="43">
        <f t="shared" si="185"/>
        <v>0</v>
      </c>
      <c r="AG118" s="43">
        <f t="shared" si="186"/>
        <v>0</v>
      </c>
      <c r="AH118" s="43">
        <f t="shared" si="187"/>
        <v>1</v>
      </c>
      <c r="AI118" s="43">
        <f t="shared" si="188"/>
        <v>0</v>
      </c>
      <c r="AJ118" s="43">
        <f t="shared" si="189"/>
        <v>0</v>
      </c>
      <c r="AK118" s="43">
        <f t="shared" si="190"/>
        <v>0</v>
      </c>
      <c r="AL118" s="43">
        <f t="shared" si="191"/>
        <v>0</v>
      </c>
      <c r="AM118" s="43">
        <f t="shared" si="192"/>
        <v>0</v>
      </c>
      <c r="AN118" s="43">
        <f t="shared" si="193"/>
        <v>0</v>
      </c>
      <c r="AO118" s="43">
        <f t="shared" si="194"/>
        <v>0</v>
      </c>
      <c r="AP118" s="43">
        <f t="shared" si="195"/>
        <v>0</v>
      </c>
      <c r="AR118" s="43">
        <f t="shared" si="196"/>
        <v>0</v>
      </c>
      <c r="AS118" s="43">
        <f t="shared" si="197"/>
        <v>0</v>
      </c>
      <c r="AT118" s="43">
        <f t="shared" si="198"/>
        <v>0</v>
      </c>
      <c r="AU118" s="43">
        <f t="shared" si="199"/>
        <v>1</v>
      </c>
      <c r="AV118" s="43">
        <f t="shared" si="200"/>
        <v>0</v>
      </c>
      <c r="AW118" s="43">
        <f t="shared" si="201"/>
        <v>0</v>
      </c>
      <c r="AX118" s="43">
        <f t="shared" si="202"/>
        <v>0</v>
      </c>
      <c r="AY118" s="43">
        <f t="shared" si="203"/>
        <v>0</v>
      </c>
      <c r="AZ118" s="43">
        <f t="shared" si="204"/>
        <v>0</v>
      </c>
      <c r="BA118" s="43">
        <f t="shared" si="205"/>
        <v>0</v>
      </c>
      <c r="BB118" s="43">
        <f t="shared" si="206"/>
        <v>0</v>
      </c>
      <c r="BC118" s="43">
        <f t="shared" si="207"/>
        <v>0</v>
      </c>
      <c r="BD118" s="3">
        <f t="shared" si="208"/>
        <v>1</v>
      </c>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c r="KF118"/>
      <c r="KG118"/>
      <c r="KH118"/>
      <c r="KI118"/>
      <c r="KJ118"/>
      <c r="KK118"/>
      <c r="KL118"/>
      <c r="KM118"/>
      <c r="KN118"/>
      <c r="KO118"/>
      <c r="KP118"/>
      <c r="KQ118"/>
      <c r="KR118"/>
      <c r="KS118"/>
      <c r="KT118"/>
      <c r="KU118"/>
      <c r="KV118"/>
      <c r="KW118"/>
      <c r="KX118"/>
      <c r="KY118"/>
      <c r="KZ118"/>
      <c r="LA118"/>
      <c r="LB118"/>
      <c r="LC118"/>
      <c r="LD118"/>
      <c r="LE118"/>
      <c r="LF118"/>
      <c r="LG118"/>
      <c r="LH118"/>
      <c r="LI118"/>
      <c r="LJ118"/>
      <c r="LK118"/>
      <c r="LL118"/>
      <c r="LM118"/>
      <c r="LN118"/>
      <c r="LO118"/>
      <c r="LP118"/>
      <c r="LQ118"/>
      <c r="LR118"/>
      <c r="LS118"/>
      <c r="LT118"/>
      <c r="LU118"/>
      <c r="LV118"/>
      <c r="LW118"/>
      <c r="LX118"/>
      <c r="LY118"/>
      <c r="LZ118"/>
      <c r="MA118"/>
      <c r="MB118"/>
      <c r="MC118"/>
      <c r="MD118"/>
      <c r="ME118"/>
      <c r="MF118"/>
      <c r="MG118"/>
      <c r="MH118"/>
      <c r="MI118"/>
      <c r="MJ118"/>
      <c r="MK118"/>
      <c r="ML118"/>
      <c r="MM118"/>
      <c r="MN118"/>
      <c r="MO118"/>
      <c r="MP118"/>
      <c r="MQ118"/>
      <c r="MR118"/>
      <c r="MS118"/>
      <c r="MT118"/>
      <c r="MU118"/>
      <c r="MV118"/>
      <c r="MW118"/>
      <c r="MX118"/>
      <c r="MY118"/>
      <c r="MZ118"/>
      <c r="NA118"/>
      <c r="NB118"/>
      <c r="NC118"/>
      <c r="ND118"/>
      <c r="NE118"/>
      <c r="NF118"/>
      <c r="NG118"/>
      <c r="NH118"/>
      <c r="NI118"/>
      <c r="NJ118"/>
      <c r="NK118"/>
      <c r="NL118"/>
      <c r="NM118"/>
      <c r="NN118"/>
      <c r="NO118"/>
      <c r="NP118"/>
      <c r="NQ118"/>
      <c r="NR118"/>
      <c r="NS118"/>
      <c r="NT118"/>
      <c r="NU118"/>
      <c r="NV118"/>
      <c r="NW118"/>
      <c r="NX118"/>
      <c r="NY118"/>
      <c r="NZ118"/>
      <c r="OA118"/>
      <c r="OB118"/>
      <c r="OC118"/>
      <c r="OD118"/>
      <c r="OE118"/>
      <c r="OF118"/>
      <c r="OG118"/>
      <c r="OH118"/>
      <c r="OI118"/>
      <c r="OJ118"/>
      <c r="OK118"/>
      <c r="OL118"/>
      <c r="OM118"/>
      <c r="ON118"/>
      <c r="OO118"/>
      <c r="OP118"/>
      <c r="OQ118"/>
      <c r="OR118"/>
      <c r="OS118"/>
      <c r="OT118"/>
      <c r="OU118"/>
      <c r="OV118"/>
      <c r="OW118"/>
      <c r="OX118"/>
      <c r="OY118"/>
      <c r="OZ118"/>
      <c r="PA118"/>
      <c r="PB118"/>
      <c r="PC118"/>
      <c r="PD118"/>
      <c r="PE118"/>
      <c r="PF118"/>
      <c r="PG118"/>
      <c r="PH118"/>
      <c r="PI118"/>
      <c r="PJ118"/>
      <c r="PK118"/>
      <c r="PL118"/>
      <c r="PM118"/>
      <c r="PN118"/>
      <c r="PO118"/>
      <c r="PP118"/>
      <c r="PQ118"/>
      <c r="PR118"/>
      <c r="PS118"/>
      <c r="PT118"/>
      <c r="PU118"/>
      <c r="PV118"/>
      <c r="PW118"/>
      <c r="PX118"/>
      <c r="PY118"/>
      <c r="PZ118"/>
      <c r="QA118"/>
      <c r="QB118"/>
      <c r="QC118"/>
      <c r="QD118"/>
      <c r="QE118"/>
      <c r="QF118"/>
      <c r="QG118"/>
      <c r="QH118"/>
      <c r="QI118"/>
      <c r="QJ118"/>
      <c r="QK118"/>
      <c r="QL118"/>
      <c r="QM118"/>
      <c r="QN118"/>
      <c r="QO118"/>
      <c r="QP118"/>
      <c r="QQ118"/>
      <c r="QR118"/>
      <c r="QS118"/>
      <c r="QT118"/>
      <c r="QU118"/>
      <c r="QV118"/>
      <c r="QW118"/>
      <c r="QX118"/>
      <c r="QY118"/>
      <c r="QZ118"/>
      <c r="RA118"/>
      <c r="RB118"/>
      <c r="RC118"/>
      <c r="RD118"/>
      <c r="RE118"/>
      <c r="RF118"/>
      <c r="RG118"/>
      <c r="RH118"/>
      <c r="RI118"/>
      <c r="RJ118"/>
      <c r="RK118"/>
      <c r="RL118"/>
      <c r="RM118"/>
      <c r="RN118"/>
      <c r="RO118"/>
      <c r="RP118"/>
      <c r="RQ118"/>
      <c r="RR118"/>
      <c r="RS118"/>
      <c r="RT118"/>
      <c r="RU118"/>
      <c r="RV118"/>
      <c r="RW118"/>
      <c r="RX118"/>
      <c r="RY118"/>
      <c r="RZ118"/>
      <c r="SA118"/>
      <c r="SB118"/>
      <c r="SC118"/>
      <c r="SD118"/>
      <c r="SE118"/>
      <c r="SF118"/>
      <c r="SG118"/>
      <c r="SH118"/>
      <c r="SI118"/>
      <c r="SJ118"/>
      <c r="SK118"/>
      <c r="SL118"/>
      <c r="SM118"/>
      <c r="SN118"/>
      <c r="SO118"/>
      <c r="SP118"/>
      <c r="SQ118"/>
      <c r="SR118"/>
      <c r="SS118"/>
      <c r="ST118"/>
      <c r="SU118"/>
      <c r="SV118"/>
      <c r="SW118"/>
      <c r="SX118"/>
      <c r="SY118"/>
      <c r="SZ118"/>
      <c r="TA118"/>
      <c r="TB118"/>
      <c r="TC118"/>
      <c r="TD118"/>
      <c r="TE118"/>
      <c r="TF118"/>
      <c r="TG118"/>
      <c r="TH118"/>
      <c r="TI118"/>
      <c r="TJ118"/>
      <c r="TK118"/>
      <c r="TL118"/>
      <c r="TM118"/>
      <c r="TN118"/>
      <c r="TO118"/>
      <c r="TP118"/>
      <c r="TQ118"/>
      <c r="TR118"/>
      <c r="TS118"/>
      <c r="TT118"/>
      <c r="TU118"/>
      <c r="TV118"/>
      <c r="TW118"/>
      <c r="TX118"/>
      <c r="TY118"/>
      <c r="TZ118"/>
      <c r="UA118"/>
      <c r="UB118"/>
      <c r="UC118"/>
      <c r="UD118"/>
      <c r="UE118"/>
      <c r="UF118"/>
      <c r="UG118"/>
      <c r="UH118"/>
      <c r="UI118"/>
      <c r="UJ118"/>
      <c r="UK118"/>
      <c r="UL118"/>
      <c r="UM118"/>
      <c r="UN118"/>
      <c r="UO118"/>
      <c r="UP118"/>
      <c r="UQ118"/>
      <c r="UR118"/>
      <c r="US118"/>
      <c r="UT118"/>
      <c r="UU118"/>
      <c r="UV118"/>
      <c r="UW118"/>
      <c r="UX118"/>
      <c r="UY118"/>
      <c r="UZ118"/>
      <c r="VA118"/>
      <c r="VB118"/>
      <c r="VC118"/>
      <c r="VD118"/>
      <c r="VE118"/>
      <c r="VF118"/>
      <c r="VG118"/>
      <c r="VH118"/>
      <c r="VI118"/>
      <c r="VJ118"/>
      <c r="VK118"/>
      <c r="VL118"/>
      <c r="VM118"/>
      <c r="VN118"/>
      <c r="VO118"/>
      <c r="VP118"/>
      <c r="VQ118"/>
      <c r="VR118"/>
      <c r="VS118"/>
      <c r="VT118"/>
      <c r="VU118"/>
      <c r="VV118"/>
      <c r="VW118"/>
      <c r="VX118"/>
      <c r="VY118"/>
      <c r="VZ118"/>
      <c r="WA118"/>
      <c r="WB118"/>
      <c r="WC118"/>
      <c r="WD118"/>
      <c r="WE118"/>
      <c r="WF118"/>
      <c r="WG118"/>
      <c r="WH118"/>
      <c r="WI118"/>
      <c r="WJ118"/>
      <c r="WK118"/>
      <c r="WL118"/>
      <c r="WM118"/>
      <c r="WN118"/>
      <c r="WO118"/>
      <c r="WP118"/>
      <c r="WQ118"/>
      <c r="WR118"/>
      <c r="WS118"/>
      <c r="WT118"/>
      <c r="WU118"/>
      <c r="WV118"/>
      <c r="WW118"/>
      <c r="WX118"/>
      <c r="WY118"/>
      <c r="WZ118"/>
      <c r="XA118"/>
      <c r="XB118"/>
      <c r="XC118"/>
      <c r="XD118"/>
      <c r="XE118"/>
      <c r="XF118"/>
      <c r="XG118"/>
      <c r="XH118"/>
      <c r="XI118"/>
      <c r="XJ118"/>
      <c r="XK118"/>
      <c r="XL118"/>
      <c r="XM118"/>
      <c r="XN118"/>
      <c r="XO118"/>
      <c r="XP118"/>
      <c r="XQ118"/>
      <c r="XR118"/>
      <c r="XS118"/>
      <c r="XT118"/>
      <c r="XU118"/>
      <c r="XV118"/>
      <c r="XW118"/>
      <c r="XX118"/>
      <c r="XY118"/>
      <c r="XZ118"/>
      <c r="YA118"/>
      <c r="YB118"/>
      <c r="YC118"/>
      <c r="YD118"/>
      <c r="YE118"/>
      <c r="YF118"/>
      <c r="YG118"/>
      <c r="YH118"/>
      <c r="YI118"/>
      <c r="YJ118"/>
      <c r="YK118"/>
      <c r="YL118"/>
      <c r="YM118"/>
      <c r="YN118"/>
      <c r="YO118"/>
      <c r="YP118"/>
      <c r="YQ118"/>
      <c r="YR118"/>
      <c r="YS118"/>
      <c r="YT118"/>
      <c r="YU118"/>
      <c r="YV118"/>
      <c r="YW118"/>
      <c r="YX118"/>
      <c r="YY118"/>
      <c r="YZ118"/>
      <c r="ZA118"/>
      <c r="ZB118"/>
      <c r="ZC118"/>
      <c r="ZD118"/>
      <c r="ZE118"/>
      <c r="ZF118"/>
      <c r="ZG118"/>
      <c r="ZH118"/>
      <c r="ZI118"/>
      <c r="ZJ118"/>
      <c r="ZK118"/>
      <c r="ZL118"/>
      <c r="ZM118"/>
      <c r="ZN118"/>
      <c r="ZO118"/>
      <c r="ZP118"/>
      <c r="ZQ118"/>
      <c r="ZR118"/>
      <c r="ZS118"/>
      <c r="ZT118"/>
      <c r="ZU118"/>
      <c r="ZV118"/>
      <c r="ZW118"/>
      <c r="ZX118"/>
      <c r="ZY118"/>
      <c r="ZZ118"/>
      <c r="AAA118"/>
      <c r="AAB118"/>
      <c r="AAC118"/>
      <c r="AAD118"/>
      <c r="AAE118"/>
      <c r="AAF118"/>
      <c r="AAG118"/>
      <c r="AAH118"/>
      <c r="AAI118"/>
      <c r="AAJ118"/>
      <c r="AAK118"/>
      <c r="AAL118"/>
      <c r="AAM118"/>
      <c r="AAN118"/>
      <c r="AAO118"/>
      <c r="AAP118"/>
      <c r="AAQ118"/>
      <c r="AAR118"/>
      <c r="AAS118"/>
      <c r="AAT118"/>
      <c r="AAU118"/>
      <c r="AAV118"/>
      <c r="AAW118"/>
      <c r="AAX118"/>
      <c r="AAY118"/>
      <c r="AAZ118"/>
      <c r="ABA118"/>
      <c r="ABB118"/>
      <c r="ABC118"/>
      <c r="ABD118"/>
      <c r="ABE118"/>
      <c r="ABF118"/>
      <c r="ABG118"/>
      <c r="ABH118"/>
      <c r="ABI118"/>
      <c r="ABJ118"/>
      <c r="ABK118"/>
      <c r="ABL118"/>
      <c r="ABM118"/>
      <c r="ABN118"/>
      <c r="ABO118"/>
      <c r="ABP118"/>
      <c r="ABQ118"/>
      <c r="ABR118"/>
      <c r="ABS118"/>
      <c r="ABT118"/>
      <c r="ABU118"/>
      <c r="ABV118"/>
      <c r="ABW118"/>
      <c r="ABX118"/>
      <c r="ABY118"/>
      <c r="ABZ118"/>
      <c r="ACA118"/>
      <c r="ACB118"/>
      <c r="ACC118"/>
      <c r="ACD118"/>
      <c r="ACE118"/>
      <c r="ACF118"/>
      <c r="ACG118"/>
      <c r="ACH118"/>
      <c r="ACI118"/>
      <c r="ACJ118"/>
      <c r="ACK118"/>
      <c r="ACL118"/>
      <c r="ACM118"/>
      <c r="ACN118"/>
      <c r="ACO118"/>
      <c r="ACP118"/>
      <c r="ACQ118"/>
      <c r="ACR118"/>
      <c r="ACS118"/>
      <c r="ACT118"/>
      <c r="ACU118"/>
      <c r="ACV118"/>
      <c r="ACW118"/>
      <c r="ACX118"/>
      <c r="ACY118"/>
      <c r="ACZ118"/>
      <c r="ADA118"/>
      <c r="ADB118"/>
      <c r="ADC118"/>
      <c r="ADD118"/>
      <c r="ADE118"/>
      <c r="ADF118"/>
      <c r="ADG118"/>
      <c r="ADH118"/>
      <c r="ADI118"/>
      <c r="ADJ118"/>
      <c r="ADK118"/>
      <c r="ADL118"/>
      <c r="ADM118"/>
      <c r="ADN118"/>
      <c r="ADO118"/>
      <c r="ADP118"/>
      <c r="ADQ118"/>
      <c r="ADR118"/>
      <c r="ADS118"/>
      <c r="ADT118"/>
      <c r="ADU118"/>
      <c r="ADV118"/>
      <c r="ADW118"/>
      <c r="ADX118"/>
      <c r="ADY118"/>
      <c r="ADZ118"/>
      <c r="AEA118"/>
      <c r="AEB118"/>
      <c r="AEC118"/>
      <c r="AED118"/>
      <c r="AEE118"/>
      <c r="AEF118"/>
      <c r="AEG118"/>
      <c r="AEH118"/>
      <c r="AEI118"/>
      <c r="AEJ118"/>
      <c r="AEK118"/>
      <c r="AEL118"/>
      <c r="AEM118"/>
      <c r="AEN118"/>
      <c r="AEO118"/>
      <c r="AEP118"/>
      <c r="AEQ118"/>
      <c r="AER118"/>
      <c r="AES118"/>
      <c r="AET118"/>
      <c r="AEU118"/>
      <c r="AEV118"/>
      <c r="AEW118"/>
      <c r="AEX118"/>
      <c r="AEY118"/>
      <c r="AEZ118"/>
      <c r="AFA118"/>
      <c r="AFB118"/>
      <c r="AFC118"/>
      <c r="AFD118"/>
      <c r="AFE118"/>
      <c r="AFF118"/>
      <c r="AFG118"/>
      <c r="AFH118"/>
      <c r="AFI118"/>
      <c r="AFJ118"/>
      <c r="AFK118"/>
      <c r="AFL118"/>
      <c r="AFM118"/>
      <c r="AFN118"/>
      <c r="AFO118"/>
      <c r="AFP118"/>
      <c r="AFQ118"/>
      <c r="AFR118"/>
      <c r="AFS118"/>
      <c r="AFT118"/>
      <c r="AFU118"/>
      <c r="AFV118"/>
      <c r="AFW118"/>
      <c r="AFX118"/>
      <c r="AFY118"/>
      <c r="AFZ118"/>
      <c r="AGA118"/>
      <c r="AGB118"/>
      <c r="AGC118"/>
      <c r="AGD118"/>
      <c r="AGE118"/>
      <c r="AGF118"/>
      <c r="AGG118"/>
      <c r="AGH118"/>
      <c r="AGI118"/>
      <c r="AGJ118"/>
      <c r="AGK118"/>
      <c r="AGL118"/>
      <c r="AGM118"/>
      <c r="AGN118"/>
      <c r="AGO118"/>
      <c r="AGP118"/>
      <c r="AGQ118"/>
      <c r="AGR118"/>
      <c r="AGS118"/>
      <c r="AGT118"/>
      <c r="AGU118"/>
      <c r="AGV118"/>
      <c r="AGW118"/>
      <c r="AGX118"/>
      <c r="AGY118"/>
      <c r="AGZ118"/>
      <c r="AHA118"/>
      <c r="AHB118"/>
      <c r="AHC118"/>
      <c r="AHD118"/>
      <c r="AHE118"/>
      <c r="AHF118"/>
      <c r="AHG118"/>
      <c r="AHH118"/>
      <c r="AHI118"/>
      <c r="AHJ118"/>
      <c r="AHK118"/>
      <c r="AHL118"/>
      <c r="AHM118"/>
      <c r="AHN118"/>
      <c r="AHO118"/>
      <c r="AHP118"/>
      <c r="AHQ118"/>
      <c r="AHR118"/>
      <c r="AHS118"/>
      <c r="AHT118"/>
      <c r="AHU118"/>
      <c r="AHV118"/>
      <c r="AHW118"/>
      <c r="AHX118"/>
      <c r="AHY118"/>
      <c r="AHZ118"/>
      <c r="AIA118"/>
      <c r="AIB118"/>
      <c r="AIC118"/>
      <c r="AID118"/>
      <c r="AIE118"/>
      <c r="AIF118"/>
      <c r="AIG118"/>
      <c r="AIH118"/>
      <c r="AII118"/>
      <c r="AIJ118"/>
      <c r="AIK118"/>
      <c r="AIL118"/>
      <c r="AIM118"/>
      <c r="AIN118"/>
      <c r="AIO118"/>
      <c r="AIP118"/>
      <c r="AIQ118"/>
      <c r="AIR118"/>
      <c r="AIS118"/>
      <c r="AIT118"/>
      <c r="AIU118"/>
      <c r="AIV118"/>
      <c r="AIW118"/>
      <c r="AIX118"/>
      <c r="AIY118"/>
      <c r="AIZ118"/>
      <c r="AJA118"/>
      <c r="AJB118"/>
      <c r="AJC118"/>
      <c r="AJD118"/>
      <c r="AJE118"/>
      <c r="AJF118"/>
      <c r="AJG118"/>
      <c r="AJH118"/>
      <c r="AJI118"/>
      <c r="AJJ118"/>
      <c r="AJK118"/>
      <c r="AJL118"/>
      <c r="AJM118"/>
      <c r="AJN118"/>
      <c r="AJO118"/>
      <c r="AJP118"/>
      <c r="AJQ118"/>
      <c r="AJR118"/>
      <c r="AJS118"/>
      <c r="AJT118"/>
      <c r="AJU118"/>
      <c r="AJV118"/>
      <c r="AJW118"/>
      <c r="AJX118"/>
      <c r="AJY118"/>
      <c r="AJZ118"/>
      <c r="AKA118"/>
      <c r="AKB118"/>
      <c r="AKC118"/>
      <c r="AKD118"/>
      <c r="AKE118"/>
      <c r="AKF118"/>
      <c r="AKG118"/>
      <c r="AKH118"/>
      <c r="AKI118"/>
      <c r="AKJ118"/>
      <c r="AKK118"/>
      <c r="AKL118"/>
      <c r="AKM118"/>
      <c r="AKN118"/>
      <c r="AKO118"/>
      <c r="AKP118"/>
      <c r="AKQ118"/>
      <c r="AKR118"/>
      <c r="AKS118"/>
      <c r="AKT118"/>
      <c r="AKU118"/>
      <c r="AKV118"/>
      <c r="AKW118"/>
      <c r="AKX118"/>
      <c r="AKY118"/>
      <c r="AKZ118"/>
      <c r="ALA118"/>
      <c r="ALB118"/>
      <c r="ALC118"/>
      <c r="ALD118"/>
      <c r="ALE118"/>
      <c r="ALF118"/>
      <c r="ALG118"/>
      <c r="ALH118"/>
      <c r="ALI118"/>
      <c r="ALJ118"/>
      <c r="ALK118"/>
      <c r="ALL118"/>
      <c r="ALM118"/>
      <c r="ALN118"/>
      <c r="ALO118"/>
      <c r="ALP118"/>
      <c r="ALQ118"/>
      <c r="ALR118"/>
      <c r="ALS118"/>
      <c r="ALT118"/>
      <c r="ALU118"/>
      <c r="ALV118"/>
      <c r="ALW118"/>
      <c r="ALX118"/>
      <c r="ALY118"/>
      <c r="ALZ118"/>
      <c r="AMA118"/>
      <c r="AMB118"/>
      <c r="AMC118"/>
      <c r="AMD118"/>
      <c r="AME118"/>
      <c r="AMF118"/>
      <c r="AMG118"/>
      <c r="AMH118"/>
      <c r="AMI118"/>
      <c r="AMJ118"/>
      <c r="AMK118"/>
    </row>
    <row r="119" spans="1:1025" ht="99" customHeight="1" x14ac:dyDescent="0.25">
      <c r="A119" s="97">
        <f t="shared" si="143"/>
        <v>107</v>
      </c>
      <c r="B119" s="98"/>
      <c r="C119" s="112" t="s">
        <v>12</v>
      </c>
      <c r="D119" s="117" t="s">
        <v>10</v>
      </c>
      <c r="E119" s="117" t="s">
        <v>73</v>
      </c>
      <c r="F119" s="117" t="s">
        <v>158</v>
      </c>
      <c r="G119" s="117" t="s">
        <v>311</v>
      </c>
      <c r="H119" s="114" t="s">
        <v>11</v>
      </c>
      <c r="I119" s="114" t="s">
        <v>319</v>
      </c>
      <c r="J119" s="115" t="str">
        <f t="shared" si="171"/>
        <v>Verificar el 100% de los planes de mejoramiento vigentes suscrito con la Contraloría de Cundinamarca</v>
      </c>
      <c r="K119" s="115" t="str">
        <f t="shared" si="172"/>
        <v>Verificar el 100% de los planes de mejoramiento vigentes suscrito con la Contraloría de Cundinamarca</v>
      </c>
      <c r="L119" s="115" t="str">
        <f t="shared" si="173"/>
        <v>Verificar el 100% de los planes de mejoramiento vigentes suscrito con la Contraloría de Cundinamarca</v>
      </c>
      <c r="M119" s="115" t="str">
        <f t="shared" si="174"/>
        <v>Verificar el 100% de los planes de mejoramiento vigentes suscrito con la Contraloría de Cundinamarca</v>
      </c>
      <c r="N119" s="115" t="str">
        <f t="shared" si="175"/>
        <v>Verificar el 100% de los planes de mejoramiento vigentes suscrito con la Contraloría de Cundinamarca</v>
      </c>
      <c r="O119" s="115" t="str">
        <f t="shared" si="176"/>
        <v>Verificar el 100% de los planes de mejoramiento vigentes suscrito con la Contraloría de Cundinamarca</v>
      </c>
      <c r="P119" s="115" t="str">
        <f t="shared" si="177"/>
        <v>Verificar el 100% de los planes de mejoramiento vigentes suscrito con la Contraloría de Cundinamarca</v>
      </c>
      <c r="Q119" s="115" t="str">
        <f t="shared" si="178"/>
        <v>Verificar el 100% de los planes de mejoramiento vigentes suscrito con la Contraloría de Cundinamarca</v>
      </c>
      <c r="R119" s="115" t="str">
        <f t="shared" si="179"/>
        <v>Verificar el 100% de los planes de mejoramiento vigentes suscrito con la Contraloría de Cundinamarca</v>
      </c>
      <c r="S119" s="115" t="str">
        <f t="shared" si="180"/>
        <v>Verificar el 100% de los planes de mejoramiento vigentes suscrito con la Contraloría de Cundinamarca</v>
      </c>
      <c r="T119" s="115" t="str">
        <f t="shared" si="181"/>
        <v>Verificar el 100% de los planes de mejoramiento vigentes suscrito con la Contraloría de Cundinamarca</v>
      </c>
      <c r="U119" s="115" t="str">
        <f t="shared" si="182"/>
        <v>Verificar el 100% de los planes de mejoramiento vigentes suscrito con la Contraloría de Cundinamarca</v>
      </c>
      <c r="V119" s="116">
        <v>0</v>
      </c>
      <c r="W119" s="116">
        <v>0</v>
      </c>
      <c r="X119" s="100" t="s">
        <v>265</v>
      </c>
      <c r="Y119" s="112" t="s">
        <v>66</v>
      </c>
      <c r="Z119" s="184">
        <v>43616</v>
      </c>
      <c r="AA119" s="185"/>
      <c r="AB119" s="30" t="s">
        <v>403</v>
      </c>
      <c r="AC119" s="101" t="str">
        <f t="shared" si="183"/>
        <v/>
      </c>
      <c r="AE119" s="43" t="str">
        <f t="shared" si="184"/>
        <v/>
      </c>
      <c r="AF119" s="43" t="str">
        <f t="shared" si="185"/>
        <v/>
      </c>
      <c r="AG119" s="43" t="str">
        <f t="shared" si="186"/>
        <v/>
      </c>
      <c r="AH119" s="43" t="str">
        <f t="shared" si="187"/>
        <v/>
      </c>
      <c r="AI119" s="43" t="str">
        <f t="shared" si="188"/>
        <v/>
      </c>
      <c r="AJ119" s="43" t="str">
        <f t="shared" si="189"/>
        <v/>
      </c>
      <c r="AK119" s="43" t="str">
        <f t="shared" si="190"/>
        <v/>
      </c>
      <c r="AL119" s="43" t="str">
        <f t="shared" si="191"/>
        <v/>
      </c>
      <c r="AM119" s="43" t="str">
        <f t="shared" si="192"/>
        <v/>
      </c>
      <c r="AN119" s="43" t="str">
        <f t="shared" si="193"/>
        <v/>
      </c>
      <c r="AO119" s="43" t="str">
        <f t="shared" si="194"/>
        <v/>
      </c>
      <c r="AP119" s="43" t="str">
        <f t="shared" si="195"/>
        <v/>
      </c>
      <c r="AR119" s="43" t="str">
        <f t="shared" si="196"/>
        <v/>
      </c>
      <c r="AS119" s="43" t="str">
        <f t="shared" si="197"/>
        <v/>
      </c>
      <c r="AT119" s="43" t="str">
        <f t="shared" si="198"/>
        <v/>
      </c>
      <c r="AU119" s="43" t="str">
        <f t="shared" si="199"/>
        <v/>
      </c>
      <c r="AV119" s="43" t="str">
        <f t="shared" si="200"/>
        <v/>
      </c>
      <c r="AW119" s="43" t="str">
        <f t="shared" si="201"/>
        <v/>
      </c>
      <c r="AX119" s="43" t="str">
        <f t="shared" si="202"/>
        <v/>
      </c>
      <c r="AY119" s="43" t="str">
        <f t="shared" si="203"/>
        <v/>
      </c>
      <c r="AZ119" s="43" t="str">
        <f t="shared" si="204"/>
        <v/>
      </c>
      <c r="BA119" s="43" t="str">
        <f t="shared" si="205"/>
        <v/>
      </c>
      <c r="BB119" s="43" t="str">
        <f t="shared" si="206"/>
        <v/>
      </c>
      <c r="BC119" s="43" t="str">
        <f t="shared" si="207"/>
        <v/>
      </c>
      <c r="BD119" s="3">
        <f t="shared" si="208"/>
        <v>0</v>
      </c>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c r="JF119"/>
      <c r="JG119"/>
      <c r="JH119"/>
      <c r="JI119"/>
      <c r="JJ119"/>
      <c r="JK119"/>
      <c r="JL119"/>
      <c r="JM119"/>
      <c r="JN119"/>
      <c r="JO119"/>
      <c r="JP119"/>
      <c r="JQ119"/>
      <c r="JR119"/>
      <c r="JS119"/>
      <c r="JT119"/>
      <c r="JU119"/>
      <c r="JV119"/>
      <c r="JW119"/>
      <c r="JX119"/>
      <c r="JY119"/>
      <c r="JZ119"/>
      <c r="KA119"/>
      <c r="KB119"/>
      <c r="KC119"/>
      <c r="KD119"/>
      <c r="KE119"/>
      <c r="KF119"/>
      <c r="KG119"/>
      <c r="KH119"/>
      <c r="KI119"/>
      <c r="KJ119"/>
      <c r="KK119"/>
      <c r="KL119"/>
      <c r="KM119"/>
      <c r="KN119"/>
      <c r="KO119"/>
      <c r="KP119"/>
      <c r="KQ119"/>
      <c r="KR119"/>
      <c r="KS119"/>
      <c r="KT119"/>
      <c r="KU119"/>
      <c r="KV119"/>
      <c r="KW119"/>
      <c r="KX119"/>
      <c r="KY119"/>
      <c r="KZ119"/>
      <c r="LA119"/>
      <c r="LB119"/>
      <c r="LC119"/>
      <c r="LD119"/>
      <c r="LE119"/>
      <c r="LF119"/>
      <c r="LG119"/>
      <c r="LH119"/>
      <c r="LI119"/>
      <c r="LJ119"/>
      <c r="LK119"/>
      <c r="LL119"/>
      <c r="LM119"/>
      <c r="LN119"/>
      <c r="LO119"/>
      <c r="LP119"/>
      <c r="LQ119"/>
      <c r="LR119"/>
      <c r="LS119"/>
      <c r="LT119"/>
      <c r="LU119"/>
      <c r="LV119"/>
      <c r="LW119"/>
      <c r="LX119"/>
      <c r="LY119"/>
      <c r="LZ119"/>
      <c r="MA119"/>
      <c r="MB119"/>
      <c r="MC119"/>
      <c r="MD119"/>
      <c r="ME119"/>
      <c r="MF119"/>
      <c r="MG119"/>
      <c r="MH119"/>
      <c r="MI119"/>
      <c r="MJ119"/>
      <c r="MK119"/>
      <c r="ML119"/>
      <c r="MM119"/>
      <c r="MN119"/>
      <c r="MO119"/>
      <c r="MP119"/>
      <c r="MQ119"/>
      <c r="MR119"/>
      <c r="MS119"/>
      <c r="MT119"/>
      <c r="MU119"/>
      <c r="MV119"/>
      <c r="MW119"/>
      <c r="MX119"/>
      <c r="MY119"/>
      <c r="MZ119"/>
      <c r="NA119"/>
      <c r="NB119"/>
      <c r="NC119"/>
      <c r="ND119"/>
      <c r="NE119"/>
      <c r="NF119"/>
      <c r="NG119"/>
      <c r="NH119"/>
      <c r="NI119"/>
      <c r="NJ119"/>
      <c r="NK119"/>
      <c r="NL119"/>
      <c r="NM119"/>
      <c r="NN119"/>
      <c r="NO119"/>
      <c r="NP119"/>
      <c r="NQ119"/>
      <c r="NR119"/>
      <c r="NS119"/>
      <c r="NT119"/>
      <c r="NU119"/>
      <c r="NV119"/>
      <c r="NW119"/>
      <c r="NX119"/>
      <c r="NY119"/>
      <c r="NZ119"/>
      <c r="OA119"/>
      <c r="OB119"/>
      <c r="OC119"/>
      <c r="OD119"/>
      <c r="OE119"/>
      <c r="OF119"/>
      <c r="OG119"/>
      <c r="OH119"/>
      <c r="OI119"/>
      <c r="OJ119"/>
      <c r="OK119"/>
      <c r="OL119"/>
      <c r="OM119"/>
      <c r="ON119"/>
      <c r="OO119"/>
      <c r="OP119"/>
      <c r="OQ119"/>
      <c r="OR119"/>
      <c r="OS119"/>
      <c r="OT119"/>
      <c r="OU119"/>
      <c r="OV119"/>
      <c r="OW119"/>
      <c r="OX119"/>
      <c r="OY119"/>
      <c r="OZ119"/>
      <c r="PA119"/>
      <c r="PB119"/>
      <c r="PC119"/>
      <c r="PD119"/>
      <c r="PE119"/>
      <c r="PF119"/>
      <c r="PG119"/>
      <c r="PH119"/>
      <c r="PI119"/>
      <c r="PJ119"/>
      <c r="PK119"/>
      <c r="PL119"/>
      <c r="PM119"/>
      <c r="PN119"/>
      <c r="PO119"/>
      <c r="PP119"/>
      <c r="PQ119"/>
      <c r="PR119"/>
      <c r="PS119"/>
      <c r="PT119"/>
      <c r="PU119"/>
      <c r="PV119"/>
      <c r="PW119"/>
      <c r="PX119"/>
      <c r="PY119"/>
      <c r="PZ119"/>
      <c r="QA119"/>
      <c r="QB119"/>
      <c r="QC119"/>
      <c r="QD119"/>
      <c r="QE119"/>
      <c r="QF119"/>
      <c r="QG119"/>
      <c r="QH119"/>
      <c r="QI119"/>
      <c r="QJ119"/>
      <c r="QK119"/>
      <c r="QL119"/>
      <c r="QM119"/>
      <c r="QN119"/>
      <c r="QO119"/>
      <c r="QP119"/>
      <c r="QQ119"/>
      <c r="QR119"/>
      <c r="QS119"/>
      <c r="QT119"/>
      <c r="QU119"/>
      <c r="QV119"/>
      <c r="QW119"/>
      <c r="QX119"/>
      <c r="QY119"/>
      <c r="QZ119"/>
      <c r="RA119"/>
      <c r="RB119"/>
      <c r="RC119"/>
      <c r="RD119"/>
      <c r="RE119"/>
      <c r="RF119"/>
      <c r="RG119"/>
      <c r="RH119"/>
      <c r="RI119"/>
      <c r="RJ119"/>
      <c r="RK119"/>
      <c r="RL119"/>
      <c r="RM119"/>
      <c r="RN119"/>
      <c r="RO119"/>
      <c r="RP119"/>
      <c r="RQ119"/>
      <c r="RR119"/>
      <c r="RS119"/>
      <c r="RT119"/>
      <c r="RU119"/>
      <c r="RV119"/>
      <c r="RW119"/>
      <c r="RX119"/>
      <c r="RY119"/>
      <c r="RZ119"/>
      <c r="SA119"/>
      <c r="SB119"/>
      <c r="SC119"/>
      <c r="SD119"/>
      <c r="SE119"/>
      <c r="SF119"/>
      <c r="SG119"/>
      <c r="SH119"/>
      <c r="SI119"/>
      <c r="SJ119"/>
      <c r="SK119"/>
      <c r="SL119"/>
      <c r="SM119"/>
      <c r="SN119"/>
      <c r="SO119"/>
      <c r="SP119"/>
      <c r="SQ119"/>
      <c r="SR119"/>
      <c r="SS119"/>
      <c r="ST119"/>
      <c r="SU119"/>
      <c r="SV119"/>
      <c r="SW119"/>
      <c r="SX119"/>
      <c r="SY119"/>
      <c r="SZ119"/>
      <c r="TA119"/>
      <c r="TB119"/>
      <c r="TC119"/>
      <c r="TD119"/>
      <c r="TE119"/>
      <c r="TF119"/>
      <c r="TG119"/>
      <c r="TH119"/>
      <c r="TI119"/>
      <c r="TJ119"/>
      <c r="TK119"/>
      <c r="TL119"/>
      <c r="TM119"/>
      <c r="TN119"/>
      <c r="TO119"/>
      <c r="TP119"/>
      <c r="TQ119"/>
      <c r="TR119"/>
      <c r="TS119"/>
      <c r="TT119"/>
      <c r="TU119"/>
      <c r="TV119"/>
      <c r="TW119"/>
      <c r="TX119"/>
      <c r="TY119"/>
      <c r="TZ119"/>
      <c r="UA119"/>
      <c r="UB119"/>
      <c r="UC119"/>
      <c r="UD119"/>
      <c r="UE119"/>
      <c r="UF119"/>
      <c r="UG119"/>
      <c r="UH119"/>
      <c r="UI119"/>
      <c r="UJ119"/>
      <c r="UK119"/>
      <c r="UL119"/>
      <c r="UM119"/>
      <c r="UN119"/>
      <c r="UO119"/>
      <c r="UP119"/>
      <c r="UQ119"/>
      <c r="UR119"/>
      <c r="US119"/>
      <c r="UT119"/>
      <c r="UU119"/>
      <c r="UV119"/>
      <c r="UW119"/>
      <c r="UX119"/>
      <c r="UY119"/>
      <c r="UZ119"/>
      <c r="VA119"/>
      <c r="VB119"/>
      <c r="VC119"/>
      <c r="VD119"/>
      <c r="VE119"/>
      <c r="VF119"/>
      <c r="VG119"/>
      <c r="VH119"/>
      <c r="VI119"/>
      <c r="VJ119"/>
      <c r="VK119"/>
      <c r="VL119"/>
      <c r="VM119"/>
      <c r="VN119"/>
      <c r="VO119"/>
      <c r="VP119"/>
      <c r="VQ119"/>
      <c r="VR119"/>
      <c r="VS119"/>
      <c r="VT119"/>
      <c r="VU119"/>
      <c r="VV119"/>
      <c r="VW119"/>
      <c r="VX119"/>
      <c r="VY119"/>
      <c r="VZ119"/>
      <c r="WA119"/>
      <c r="WB119"/>
      <c r="WC119"/>
      <c r="WD119"/>
      <c r="WE119"/>
      <c r="WF119"/>
      <c r="WG119"/>
      <c r="WH119"/>
      <c r="WI119"/>
      <c r="WJ119"/>
      <c r="WK119"/>
      <c r="WL119"/>
      <c r="WM119"/>
      <c r="WN119"/>
      <c r="WO119"/>
      <c r="WP119"/>
      <c r="WQ119"/>
      <c r="WR119"/>
      <c r="WS119"/>
      <c r="WT119"/>
      <c r="WU119"/>
      <c r="WV119"/>
      <c r="WW119"/>
      <c r="WX119"/>
      <c r="WY119"/>
      <c r="WZ119"/>
      <c r="XA119"/>
      <c r="XB119"/>
      <c r="XC119"/>
      <c r="XD119"/>
      <c r="XE119"/>
      <c r="XF119"/>
      <c r="XG119"/>
      <c r="XH119"/>
      <c r="XI119"/>
      <c r="XJ119"/>
      <c r="XK119"/>
      <c r="XL119"/>
      <c r="XM119"/>
      <c r="XN119"/>
      <c r="XO119"/>
      <c r="XP119"/>
      <c r="XQ119"/>
      <c r="XR119"/>
      <c r="XS119"/>
      <c r="XT119"/>
      <c r="XU119"/>
      <c r="XV119"/>
      <c r="XW119"/>
      <c r="XX119"/>
      <c r="XY119"/>
      <c r="XZ119"/>
      <c r="YA119"/>
      <c r="YB119"/>
      <c r="YC119"/>
      <c r="YD119"/>
      <c r="YE119"/>
      <c r="YF119"/>
      <c r="YG119"/>
      <c r="YH119"/>
      <c r="YI119"/>
      <c r="YJ119"/>
      <c r="YK119"/>
      <c r="YL119"/>
      <c r="YM119"/>
      <c r="YN119"/>
      <c r="YO119"/>
      <c r="YP119"/>
      <c r="YQ119"/>
      <c r="YR119"/>
      <c r="YS119"/>
      <c r="YT119"/>
      <c r="YU119"/>
      <c r="YV119"/>
      <c r="YW119"/>
      <c r="YX119"/>
      <c r="YY119"/>
      <c r="YZ119"/>
      <c r="ZA119"/>
      <c r="ZB119"/>
      <c r="ZC119"/>
      <c r="ZD119"/>
      <c r="ZE119"/>
      <c r="ZF119"/>
      <c r="ZG119"/>
      <c r="ZH119"/>
      <c r="ZI119"/>
      <c r="ZJ119"/>
      <c r="ZK119"/>
      <c r="ZL119"/>
      <c r="ZM119"/>
      <c r="ZN119"/>
      <c r="ZO119"/>
      <c r="ZP119"/>
      <c r="ZQ119"/>
      <c r="ZR119"/>
      <c r="ZS119"/>
      <c r="ZT119"/>
      <c r="ZU119"/>
      <c r="ZV119"/>
      <c r="ZW119"/>
      <c r="ZX119"/>
      <c r="ZY119"/>
      <c r="ZZ119"/>
      <c r="AAA119"/>
      <c r="AAB119"/>
      <c r="AAC119"/>
      <c r="AAD119"/>
      <c r="AAE119"/>
      <c r="AAF119"/>
      <c r="AAG119"/>
      <c r="AAH119"/>
      <c r="AAI119"/>
      <c r="AAJ119"/>
      <c r="AAK119"/>
      <c r="AAL119"/>
      <c r="AAM119"/>
      <c r="AAN119"/>
      <c r="AAO119"/>
      <c r="AAP119"/>
      <c r="AAQ119"/>
      <c r="AAR119"/>
      <c r="AAS119"/>
      <c r="AAT119"/>
      <c r="AAU119"/>
      <c r="AAV119"/>
      <c r="AAW119"/>
      <c r="AAX119"/>
      <c r="AAY119"/>
      <c r="AAZ119"/>
      <c r="ABA119"/>
      <c r="ABB119"/>
      <c r="ABC119"/>
      <c r="ABD119"/>
      <c r="ABE119"/>
      <c r="ABF119"/>
      <c r="ABG119"/>
      <c r="ABH119"/>
      <c r="ABI119"/>
      <c r="ABJ119"/>
      <c r="ABK119"/>
      <c r="ABL119"/>
      <c r="ABM119"/>
      <c r="ABN119"/>
      <c r="ABO119"/>
      <c r="ABP119"/>
      <c r="ABQ119"/>
      <c r="ABR119"/>
      <c r="ABS119"/>
      <c r="ABT119"/>
      <c r="ABU119"/>
      <c r="ABV119"/>
      <c r="ABW119"/>
      <c r="ABX119"/>
      <c r="ABY119"/>
      <c r="ABZ119"/>
      <c r="ACA119"/>
      <c r="ACB119"/>
      <c r="ACC119"/>
      <c r="ACD119"/>
      <c r="ACE119"/>
      <c r="ACF119"/>
      <c r="ACG119"/>
      <c r="ACH119"/>
      <c r="ACI119"/>
      <c r="ACJ119"/>
      <c r="ACK119"/>
      <c r="ACL119"/>
      <c r="ACM119"/>
      <c r="ACN119"/>
      <c r="ACO119"/>
      <c r="ACP119"/>
      <c r="ACQ119"/>
      <c r="ACR119"/>
      <c r="ACS119"/>
      <c r="ACT119"/>
      <c r="ACU119"/>
      <c r="ACV119"/>
      <c r="ACW119"/>
      <c r="ACX119"/>
      <c r="ACY119"/>
      <c r="ACZ119"/>
      <c r="ADA119"/>
      <c r="ADB119"/>
      <c r="ADC119"/>
      <c r="ADD119"/>
      <c r="ADE119"/>
      <c r="ADF119"/>
      <c r="ADG119"/>
      <c r="ADH119"/>
      <c r="ADI119"/>
      <c r="ADJ119"/>
      <c r="ADK119"/>
      <c r="ADL119"/>
      <c r="ADM119"/>
      <c r="ADN119"/>
      <c r="ADO119"/>
      <c r="ADP119"/>
      <c r="ADQ119"/>
      <c r="ADR119"/>
      <c r="ADS119"/>
      <c r="ADT119"/>
      <c r="ADU119"/>
      <c r="ADV119"/>
      <c r="ADW119"/>
      <c r="ADX119"/>
      <c r="ADY119"/>
      <c r="ADZ119"/>
      <c r="AEA119"/>
      <c r="AEB119"/>
      <c r="AEC119"/>
      <c r="AED119"/>
      <c r="AEE119"/>
      <c r="AEF119"/>
      <c r="AEG119"/>
      <c r="AEH119"/>
      <c r="AEI119"/>
      <c r="AEJ119"/>
      <c r="AEK119"/>
      <c r="AEL119"/>
      <c r="AEM119"/>
      <c r="AEN119"/>
      <c r="AEO119"/>
      <c r="AEP119"/>
      <c r="AEQ119"/>
      <c r="AER119"/>
      <c r="AES119"/>
      <c r="AET119"/>
      <c r="AEU119"/>
      <c r="AEV119"/>
      <c r="AEW119"/>
      <c r="AEX119"/>
      <c r="AEY119"/>
      <c r="AEZ119"/>
      <c r="AFA119"/>
      <c r="AFB119"/>
      <c r="AFC119"/>
      <c r="AFD119"/>
      <c r="AFE119"/>
      <c r="AFF119"/>
      <c r="AFG119"/>
      <c r="AFH119"/>
      <c r="AFI119"/>
      <c r="AFJ119"/>
      <c r="AFK119"/>
      <c r="AFL119"/>
      <c r="AFM119"/>
      <c r="AFN119"/>
      <c r="AFO119"/>
      <c r="AFP119"/>
      <c r="AFQ119"/>
      <c r="AFR119"/>
      <c r="AFS119"/>
      <c r="AFT119"/>
      <c r="AFU119"/>
      <c r="AFV119"/>
      <c r="AFW119"/>
      <c r="AFX119"/>
      <c r="AFY119"/>
      <c r="AFZ119"/>
      <c r="AGA119"/>
      <c r="AGB119"/>
      <c r="AGC119"/>
      <c r="AGD119"/>
      <c r="AGE119"/>
      <c r="AGF119"/>
      <c r="AGG119"/>
      <c r="AGH119"/>
      <c r="AGI119"/>
      <c r="AGJ119"/>
      <c r="AGK119"/>
      <c r="AGL119"/>
      <c r="AGM119"/>
      <c r="AGN119"/>
      <c r="AGO119"/>
      <c r="AGP119"/>
      <c r="AGQ119"/>
      <c r="AGR119"/>
      <c r="AGS119"/>
      <c r="AGT119"/>
      <c r="AGU119"/>
      <c r="AGV119"/>
      <c r="AGW119"/>
      <c r="AGX119"/>
      <c r="AGY119"/>
      <c r="AGZ119"/>
      <c r="AHA119"/>
      <c r="AHB119"/>
      <c r="AHC119"/>
      <c r="AHD119"/>
      <c r="AHE119"/>
      <c r="AHF119"/>
      <c r="AHG119"/>
      <c r="AHH119"/>
      <c r="AHI119"/>
      <c r="AHJ119"/>
      <c r="AHK119"/>
      <c r="AHL119"/>
      <c r="AHM119"/>
      <c r="AHN119"/>
      <c r="AHO119"/>
      <c r="AHP119"/>
      <c r="AHQ119"/>
      <c r="AHR119"/>
      <c r="AHS119"/>
      <c r="AHT119"/>
      <c r="AHU119"/>
      <c r="AHV119"/>
      <c r="AHW119"/>
      <c r="AHX119"/>
      <c r="AHY119"/>
      <c r="AHZ119"/>
      <c r="AIA119"/>
      <c r="AIB119"/>
      <c r="AIC119"/>
      <c r="AID119"/>
      <c r="AIE119"/>
      <c r="AIF119"/>
      <c r="AIG119"/>
      <c r="AIH119"/>
      <c r="AII119"/>
      <c r="AIJ119"/>
      <c r="AIK119"/>
      <c r="AIL119"/>
      <c r="AIM119"/>
      <c r="AIN119"/>
      <c r="AIO119"/>
      <c r="AIP119"/>
      <c r="AIQ119"/>
      <c r="AIR119"/>
      <c r="AIS119"/>
      <c r="AIT119"/>
      <c r="AIU119"/>
      <c r="AIV119"/>
      <c r="AIW119"/>
      <c r="AIX119"/>
      <c r="AIY119"/>
      <c r="AIZ119"/>
      <c r="AJA119"/>
      <c r="AJB119"/>
      <c r="AJC119"/>
      <c r="AJD119"/>
      <c r="AJE119"/>
      <c r="AJF119"/>
      <c r="AJG119"/>
      <c r="AJH119"/>
      <c r="AJI119"/>
      <c r="AJJ119"/>
      <c r="AJK119"/>
      <c r="AJL119"/>
      <c r="AJM119"/>
      <c r="AJN119"/>
      <c r="AJO119"/>
      <c r="AJP119"/>
      <c r="AJQ119"/>
      <c r="AJR119"/>
      <c r="AJS119"/>
      <c r="AJT119"/>
      <c r="AJU119"/>
      <c r="AJV119"/>
      <c r="AJW119"/>
      <c r="AJX119"/>
      <c r="AJY119"/>
      <c r="AJZ119"/>
      <c r="AKA119"/>
      <c r="AKB119"/>
      <c r="AKC119"/>
      <c r="AKD119"/>
      <c r="AKE119"/>
      <c r="AKF119"/>
      <c r="AKG119"/>
      <c r="AKH119"/>
      <c r="AKI119"/>
      <c r="AKJ119"/>
      <c r="AKK119"/>
      <c r="AKL119"/>
      <c r="AKM119"/>
      <c r="AKN119"/>
      <c r="AKO119"/>
      <c r="AKP119"/>
      <c r="AKQ119"/>
      <c r="AKR119"/>
      <c r="AKS119"/>
      <c r="AKT119"/>
      <c r="AKU119"/>
      <c r="AKV119"/>
      <c r="AKW119"/>
      <c r="AKX119"/>
      <c r="AKY119"/>
      <c r="AKZ119"/>
      <c r="ALA119"/>
      <c r="ALB119"/>
      <c r="ALC119"/>
      <c r="ALD119"/>
      <c r="ALE119"/>
      <c r="ALF119"/>
      <c r="ALG119"/>
      <c r="ALH119"/>
      <c r="ALI119"/>
      <c r="ALJ119"/>
      <c r="ALK119"/>
      <c r="ALL119"/>
      <c r="ALM119"/>
      <c r="ALN119"/>
      <c r="ALO119"/>
      <c r="ALP119"/>
      <c r="ALQ119"/>
      <c r="ALR119"/>
      <c r="ALS119"/>
      <c r="ALT119"/>
      <c r="ALU119"/>
      <c r="ALV119"/>
      <c r="ALW119"/>
      <c r="ALX119"/>
      <c r="ALY119"/>
      <c r="ALZ119"/>
      <c r="AMA119"/>
      <c r="AMB119"/>
      <c r="AMC119"/>
      <c r="AMD119"/>
      <c r="AME119"/>
      <c r="AMF119"/>
      <c r="AMG119"/>
      <c r="AMH119"/>
      <c r="AMI119"/>
      <c r="AMJ119"/>
      <c r="AMK119"/>
    </row>
    <row r="120" spans="1:1025" ht="81" customHeight="1" x14ac:dyDescent="0.25">
      <c r="A120" s="97">
        <f t="shared" si="143"/>
        <v>108</v>
      </c>
      <c r="B120" s="98"/>
      <c r="C120" s="112" t="s">
        <v>12</v>
      </c>
      <c r="D120" s="117" t="s">
        <v>10</v>
      </c>
      <c r="E120" s="117" t="s">
        <v>73</v>
      </c>
      <c r="F120" s="117" t="s">
        <v>158</v>
      </c>
      <c r="G120" s="117" t="s">
        <v>312</v>
      </c>
      <c r="H120" s="114" t="s">
        <v>11</v>
      </c>
      <c r="I120" s="114" t="s">
        <v>319</v>
      </c>
      <c r="J120" s="115" t="str">
        <f t="shared" si="171"/>
        <v>Verificar el 100% de los planes de mejoramiento vigentes suscrito con la Contraloría de Cundinamarca0</v>
      </c>
      <c r="K120" s="115" t="str">
        <f t="shared" si="172"/>
        <v>Verificar el 100% de los planes de mejoramiento vigentes suscrito con la Contraloría de Cundinamarca0</v>
      </c>
      <c r="L120" s="115" t="str">
        <f t="shared" si="173"/>
        <v>Verificar el 100% de los planes de mejoramiento vigentes suscrito con la Contraloría de Cundinamarca0</v>
      </c>
      <c r="M120" s="115" t="str">
        <f t="shared" si="174"/>
        <v>Verificar el 100% de los planes de mejoramiento vigentes suscrito con la Contraloría de Cundinamarca0</v>
      </c>
      <c r="N120" s="115" t="str">
        <f t="shared" si="175"/>
        <v>Verificar el 100% de los planes de mejoramiento vigentes suscrito con la Contraloría de Cundinamarca0</v>
      </c>
      <c r="O120" s="115" t="str">
        <f t="shared" si="176"/>
        <v>Verificar el 100% de los planes de mejoramiento vigentes suscrito con la Contraloría de Cundinamarca1</v>
      </c>
      <c r="P120" s="115" t="str">
        <f t="shared" si="177"/>
        <v>Verificar el 100% de los planes de mejoramiento vigentes suscrito con la Contraloría de Cundinamarca0</v>
      </c>
      <c r="Q120" s="115" t="str">
        <f t="shared" si="178"/>
        <v>Verificar el 100% de los planes de mejoramiento vigentes suscrito con la Contraloría de Cundinamarca0</v>
      </c>
      <c r="R120" s="115" t="str">
        <f t="shared" si="179"/>
        <v>Verificar el 100% de los planes de mejoramiento vigentes suscrito con la Contraloría de Cundinamarca0</v>
      </c>
      <c r="S120" s="115" t="str">
        <f t="shared" si="180"/>
        <v>Verificar el 100% de los planes de mejoramiento vigentes suscrito con la Contraloría de Cundinamarca0</v>
      </c>
      <c r="T120" s="115" t="str">
        <f t="shared" si="181"/>
        <v>Verificar el 100% de los planes de mejoramiento vigentes suscrito con la Contraloría de Cundinamarca0</v>
      </c>
      <c r="U120" s="115" t="str">
        <f t="shared" si="182"/>
        <v>Verificar el 100% de los planes de mejoramiento vigentes suscrito con la Contraloría de Cundinamarca0</v>
      </c>
      <c r="V120" s="116">
        <v>2</v>
      </c>
      <c r="W120" s="116">
        <v>2</v>
      </c>
      <c r="X120" s="100" t="s">
        <v>265</v>
      </c>
      <c r="Y120" s="112" t="s">
        <v>66</v>
      </c>
      <c r="Z120" s="184">
        <v>43644</v>
      </c>
      <c r="AA120" s="185">
        <v>43644</v>
      </c>
      <c r="AB120" s="30" t="s">
        <v>404</v>
      </c>
      <c r="AC120" s="101">
        <f t="shared" si="183"/>
        <v>1</v>
      </c>
      <c r="AE120" s="43">
        <f t="shared" si="184"/>
        <v>0</v>
      </c>
      <c r="AF120" s="43">
        <f t="shared" si="185"/>
        <v>0</v>
      </c>
      <c r="AG120" s="43">
        <f t="shared" si="186"/>
        <v>0</v>
      </c>
      <c r="AH120" s="43">
        <f t="shared" si="187"/>
        <v>0</v>
      </c>
      <c r="AI120" s="43">
        <f t="shared" si="188"/>
        <v>0</v>
      </c>
      <c r="AJ120" s="43">
        <f t="shared" si="189"/>
        <v>1</v>
      </c>
      <c r="AK120" s="43">
        <f t="shared" si="190"/>
        <v>0</v>
      </c>
      <c r="AL120" s="43">
        <f t="shared" si="191"/>
        <v>0</v>
      </c>
      <c r="AM120" s="43">
        <f t="shared" si="192"/>
        <v>0</v>
      </c>
      <c r="AN120" s="43">
        <f t="shared" si="193"/>
        <v>0</v>
      </c>
      <c r="AO120" s="43">
        <f t="shared" si="194"/>
        <v>0</v>
      </c>
      <c r="AP120" s="43">
        <f t="shared" si="195"/>
        <v>0</v>
      </c>
      <c r="AR120" s="43">
        <f t="shared" si="196"/>
        <v>0</v>
      </c>
      <c r="AS120" s="43">
        <f t="shared" si="197"/>
        <v>0</v>
      </c>
      <c r="AT120" s="43">
        <f t="shared" si="198"/>
        <v>0</v>
      </c>
      <c r="AU120" s="43">
        <f t="shared" si="199"/>
        <v>0</v>
      </c>
      <c r="AV120" s="43">
        <f t="shared" si="200"/>
        <v>0</v>
      </c>
      <c r="AW120" s="43">
        <f t="shared" si="201"/>
        <v>1</v>
      </c>
      <c r="AX120" s="43">
        <f t="shared" si="202"/>
        <v>0</v>
      </c>
      <c r="AY120" s="43">
        <f t="shared" si="203"/>
        <v>0</v>
      </c>
      <c r="AZ120" s="43">
        <f t="shared" si="204"/>
        <v>0</v>
      </c>
      <c r="BA120" s="43">
        <f t="shared" si="205"/>
        <v>0</v>
      </c>
      <c r="BB120" s="43">
        <f t="shared" si="206"/>
        <v>0</v>
      </c>
      <c r="BC120" s="43">
        <f t="shared" si="207"/>
        <v>0</v>
      </c>
      <c r="BD120" s="3">
        <f t="shared" si="208"/>
        <v>1</v>
      </c>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c r="JF120"/>
      <c r="JG120"/>
      <c r="JH120"/>
      <c r="JI120"/>
      <c r="JJ120"/>
      <c r="JK120"/>
      <c r="JL120"/>
      <c r="JM120"/>
      <c r="JN120"/>
      <c r="JO120"/>
      <c r="JP120"/>
      <c r="JQ120"/>
      <c r="JR120"/>
      <c r="JS120"/>
      <c r="JT120"/>
      <c r="JU120"/>
      <c r="JV120"/>
      <c r="JW120"/>
      <c r="JX120"/>
      <c r="JY120"/>
      <c r="JZ120"/>
      <c r="KA120"/>
      <c r="KB120"/>
      <c r="KC120"/>
      <c r="KD120"/>
      <c r="KE120"/>
      <c r="KF120"/>
      <c r="KG120"/>
      <c r="KH120"/>
      <c r="KI120"/>
      <c r="KJ120"/>
      <c r="KK120"/>
      <c r="KL120"/>
      <c r="KM120"/>
      <c r="KN120"/>
      <c r="KO120"/>
      <c r="KP120"/>
      <c r="KQ120"/>
      <c r="KR120"/>
      <c r="KS120"/>
      <c r="KT120"/>
      <c r="KU120"/>
      <c r="KV120"/>
      <c r="KW120"/>
      <c r="KX120"/>
      <c r="KY120"/>
      <c r="KZ120"/>
      <c r="LA120"/>
      <c r="LB120"/>
      <c r="LC120"/>
      <c r="LD120"/>
      <c r="LE120"/>
      <c r="LF120"/>
      <c r="LG120"/>
      <c r="LH120"/>
      <c r="LI120"/>
      <c r="LJ120"/>
      <c r="LK120"/>
      <c r="LL120"/>
      <c r="LM120"/>
      <c r="LN120"/>
      <c r="LO120"/>
      <c r="LP120"/>
      <c r="LQ120"/>
      <c r="LR120"/>
      <c r="LS120"/>
      <c r="LT120"/>
      <c r="LU120"/>
      <c r="LV120"/>
      <c r="LW120"/>
      <c r="LX120"/>
      <c r="LY120"/>
      <c r="LZ120"/>
      <c r="MA120"/>
      <c r="MB120"/>
      <c r="MC120"/>
      <c r="MD120"/>
      <c r="ME120"/>
      <c r="MF120"/>
      <c r="MG120"/>
      <c r="MH120"/>
      <c r="MI120"/>
      <c r="MJ120"/>
      <c r="MK120"/>
      <c r="ML120"/>
      <c r="MM120"/>
      <c r="MN120"/>
      <c r="MO120"/>
      <c r="MP120"/>
      <c r="MQ120"/>
      <c r="MR120"/>
      <c r="MS120"/>
      <c r="MT120"/>
      <c r="MU120"/>
      <c r="MV120"/>
      <c r="MW120"/>
      <c r="MX120"/>
      <c r="MY120"/>
      <c r="MZ120"/>
      <c r="NA120"/>
      <c r="NB120"/>
      <c r="NC120"/>
      <c r="ND120"/>
      <c r="NE120"/>
      <c r="NF120"/>
      <c r="NG120"/>
      <c r="NH120"/>
      <c r="NI120"/>
      <c r="NJ120"/>
      <c r="NK120"/>
      <c r="NL120"/>
      <c r="NM120"/>
      <c r="NN120"/>
      <c r="NO120"/>
      <c r="NP120"/>
      <c r="NQ120"/>
      <c r="NR120"/>
      <c r="NS120"/>
      <c r="NT120"/>
      <c r="NU120"/>
      <c r="NV120"/>
      <c r="NW120"/>
      <c r="NX120"/>
      <c r="NY120"/>
      <c r="NZ120"/>
      <c r="OA120"/>
      <c r="OB120"/>
      <c r="OC120"/>
      <c r="OD120"/>
      <c r="OE120"/>
      <c r="OF120"/>
      <c r="OG120"/>
      <c r="OH120"/>
      <c r="OI120"/>
      <c r="OJ120"/>
      <c r="OK120"/>
      <c r="OL120"/>
      <c r="OM120"/>
      <c r="ON120"/>
      <c r="OO120"/>
      <c r="OP120"/>
      <c r="OQ120"/>
      <c r="OR120"/>
      <c r="OS120"/>
      <c r="OT120"/>
      <c r="OU120"/>
      <c r="OV120"/>
      <c r="OW120"/>
      <c r="OX120"/>
      <c r="OY120"/>
      <c r="OZ120"/>
      <c r="PA120"/>
      <c r="PB120"/>
      <c r="PC120"/>
      <c r="PD120"/>
      <c r="PE120"/>
      <c r="PF120"/>
      <c r="PG120"/>
      <c r="PH120"/>
      <c r="PI120"/>
      <c r="PJ120"/>
      <c r="PK120"/>
      <c r="PL120"/>
      <c r="PM120"/>
      <c r="PN120"/>
      <c r="PO120"/>
      <c r="PP120"/>
      <c r="PQ120"/>
      <c r="PR120"/>
      <c r="PS120"/>
      <c r="PT120"/>
      <c r="PU120"/>
      <c r="PV120"/>
      <c r="PW120"/>
      <c r="PX120"/>
      <c r="PY120"/>
      <c r="PZ120"/>
      <c r="QA120"/>
      <c r="QB120"/>
      <c r="QC120"/>
      <c r="QD120"/>
      <c r="QE120"/>
      <c r="QF120"/>
      <c r="QG120"/>
      <c r="QH120"/>
      <c r="QI120"/>
      <c r="QJ120"/>
      <c r="QK120"/>
      <c r="QL120"/>
      <c r="QM120"/>
      <c r="QN120"/>
      <c r="QO120"/>
      <c r="QP120"/>
      <c r="QQ120"/>
      <c r="QR120"/>
      <c r="QS120"/>
      <c r="QT120"/>
      <c r="QU120"/>
      <c r="QV120"/>
      <c r="QW120"/>
      <c r="QX120"/>
      <c r="QY120"/>
      <c r="QZ120"/>
      <c r="RA120"/>
      <c r="RB120"/>
      <c r="RC120"/>
      <c r="RD120"/>
      <c r="RE120"/>
      <c r="RF120"/>
      <c r="RG120"/>
      <c r="RH120"/>
      <c r="RI120"/>
      <c r="RJ120"/>
      <c r="RK120"/>
      <c r="RL120"/>
      <c r="RM120"/>
      <c r="RN120"/>
      <c r="RO120"/>
      <c r="RP120"/>
      <c r="RQ120"/>
      <c r="RR120"/>
      <c r="RS120"/>
      <c r="RT120"/>
      <c r="RU120"/>
      <c r="RV120"/>
      <c r="RW120"/>
      <c r="RX120"/>
      <c r="RY120"/>
      <c r="RZ120"/>
      <c r="SA120"/>
      <c r="SB120"/>
      <c r="SC120"/>
      <c r="SD120"/>
      <c r="SE120"/>
      <c r="SF120"/>
      <c r="SG120"/>
      <c r="SH120"/>
      <c r="SI120"/>
      <c r="SJ120"/>
      <c r="SK120"/>
      <c r="SL120"/>
      <c r="SM120"/>
      <c r="SN120"/>
      <c r="SO120"/>
      <c r="SP120"/>
      <c r="SQ120"/>
      <c r="SR120"/>
      <c r="SS120"/>
      <c r="ST120"/>
      <c r="SU120"/>
      <c r="SV120"/>
      <c r="SW120"/>
      <c r="SX120"/>
      <c r="SY120"/>
      <c r="SZ120"/>
      <c r="TA120"/>
      <c r="TB120"/>
      <c r="TC120"/>
      <c r="TD120"/>
      <c r="TE120"/>
      <c r="TF120"/>
      <c r="TG120"/>
      <c r="TH120"/>
      <c r="TI120"/>
      <c r="TJ120"/>
      <c r="TK120"/>
      <c r="TL120"/>
      <c r="TM120"/>
      <c r="TN120"/>
      <c r="TO120"/>
      <c r="TP120"/>
      <c r="TQ120"/>
      <c r="TR120"/>
      <c r="TS120"/>
      <c r="TT120"/>
      <c r="TU120"/>
      <c r="TV120"/>
      <c r="TW120"/>
      <c r="TX120"/>
      <c r="TY120"/>
      <c r="TZ120"/>
      <c r="UA120"/>
      <c r="UB120"/>
      <c r="UC120"/>
      <c r="UD120"/>
      <c r="UE120"/>
      <c r="UF120"/>
      <c r="UG120"/>
      <c r="UH120"/>
      <c r="UI120"/>
      <c r="UJ120"/>
      <c r="UK120"/>
      <c r="UL120"/>
      <c r="UM120"/>
      <c r="UN120"/>
      <c r="UO120"/>
      <c r="UP120"/>
      <c r="UQ120"/>
      <c r="UR120"/>
      <c r="US120"/>
      <c r="UT120"/>
      <c r="UU120"/>
      <c r="UV120"/>
      <c r="UW120"/>
      <c r="UX120"/>
      <c r="UY120"/>
      <c r="UZ120"/>
      <c r="VA120"/>
      <c r="VB120"/>
      <c r="VC120"/>
      <c r="VD120"/>
      <c r="VE120"/>
      <c r="VF120"/>
      <c r="VG120"/>
      <c r="VH120"/>
      <c r="VI120"/>
      <c r="VJ120"/>
      <c r="VK120"/>
      <c r="VL120"/>
      <c r="VM120"/>
      <c r="VN120"/>
      <c r="VO120"/>
      <c r="VP120"/>
      <c r="VQ120"/>
      <c r="VR120"/>
      <c r="VS120"/>
      <c r="VT120"/>
      <c r="VU120"/>
      <c r="VV120"/>
      <c r="VW120"/>
      <c r="VX120"/>
      <c r="VY120"/>
      <c r="VZ120"/>
      <c r="WA120"/>
      <c r="WB120"/>
      <c r="WC120"/>
      <c r="WD120"/>
      <c r="WE120"/>
      <c r="WF120"/>
      <c r="WG120"/>
      <c r="WH120"/>
      <c r="WI120"/>
      <c r="WJ120"/>
      <c r="WK120"/>
      <c r="WL120"/>
      <c r="WM120"/>
      <c r="WN120"/>
      <c r="WO120"/>
      <c r="WP120"/>
      <c r="WQ120"/>
      <c r="WR120"/>
      <c r="WS120"/>
      <c r="WT120"/>
      <c r="WU120"/>
      <c r="WV120"/>
      <c r="WW120"/>
      <c r="WX120"/>
      <c r="WY120"/>
      <c r="WZ120"/>
      <c r="XA120"/>
      <c r="XB120"/>
      <c r="XC120"/>
      <c r="XD120"/>
      <c r="XE120"/>
      <c r="XF120"/>
      <c r="XG120"/>
      <c r="XH120"/>
      <c r="XI120"/>
      <c r="XJ120"/>
      <c r="XK120"/>
      <c r="XL120"/>
      <c r="XM120"/>
      <c r="XN120"/>
      <c r="XO120"/>
      <c r="XP120"/>
      <c r="XQ120"/>
      <c r="XR120"/>
      <c r="XS120"/>
      <c r="XT120"/>
      <c r="XU120"/>
      <c r="XV120"/>
      <c r="XW120"/>
      <c r="XX120"/>
      <c r="XY120"/>
      <c r="XZ120"/>
      <c r="YA120"/>
      <c r="YB120"/>
      <c r="YC120"/>
      <c r="YD120"/>
      <c r="YE120"/>
      <c r="YF120"/>
      <c r="YG120"/>
      <c r="YH120"/>
      <c r="YI120"/>
      <c r="YJ120"/>
      <c r="YK120"/>
      <c r="YL120"/>
      <c r="YM120"/>
      <c r="YN120"/>
      <c r="YO120"/>
      <c r="YP120"/>
      <c r="YQ120"/>
      <c r="YR120"/>
      <c r="YS120"/>
      <c r="YT120"/>
      <c r="YU120"/>
      <c r="YV120"/>
      <c r="YW120"/>
      <c r="YX120"/>
      <c r="YY120"/>
      <c r="YZ120"/>
      <c r="ZA120"/>
      <c r="ZB120"/>
      <c r="ZC120"/>
      <c r="ZD120"/>
      <c r="ZE120"/>
      <c r="ZF120"/>
      <c r="ZG120"/>
      <c r="ZH120"/>
      <c r="ZI120"/>
      <c r="ZJ120"/>
      <c r="ZK120"/>
      <c r="ZL120"/>
      <c r="ZM120"/>
      <c r="ZN120"/>
      <c r="ZO120"/>
      <c r="ZP120"/>
      <c r="ZQ120"/>
      <c r="ZR120"/>
      <c r="ZS120"/>
      <c r="ZT120"/>
      <c r="ZU120"/>
      <c r="ZV120"/>
      <c r="ZW120"/>
      <c r="ZX120"/>
      <c r="ZY120"/>
      <c r="ZZ120"/>
      <c r="AAA120"/>
      <c r="AAB120"/>
      <c r="AAC120"/>
      <c r="AAD120"/>
      <c r="AAE120"/>
      <c r="AAF120"/>
      <c r="AAG120"/>
      <c r="AAH120"/>
      <c r="AAI120"/>
      <c r="AAJ120"/>
      <c r="AAK120"/>
      <c r="AAL120"/>
      <c r="AAM120"/>
      <c r="AAN120"/>
      <c r="AAO120"/>
      <c r="AAP120"/>
      <c r="AAQ120"/>
      <c r="AAR120"/>
      <c r="AAS120"/>
      <c r="AAT120"/>
      <c r="AAU120"/>
      <c r="AAV120"/>
      <c r="AAW120"/>
      <c r="AAX120"/>
      <c r="AAY120"/>
      <c r="AAZ120"/>
      <c r="ABA120"/>
      <c r="ABB120"/>
      <c r="ABC120"/>
      <c r="ABD120"/>
      <c r="ABE120"/>
      <c r="ABF120"/>
      <c r="ABG120"/>
      <c r="ABH120"/>
      <c r="ABI120"/>
      <c r="ABJ120"/>
      <c r="ABK120"/>
      <c r="ABL120"/>
      <c r="ABM120"/>
      <c r="ABN120"/>
      <c r="ABO120"/>
      <c r="ABP120"/>
      <c r="ABQ120"/>
      <c r="ABR120"/>
      <c r="ABS120"/>
      <c r="ABT120"/>
      <c r="ABU120"/>
      <c r="ABV120"/>
      <c r="ABW120"/>
      <c r="ABX120"/>
      <c r="ABY120"/>
      <c r="ABZ120"/>
      <c r="ACA120"/>
      <c r="ACB120"/>
      <c r="ACC120"/>
      <c r="ACD120"/>
      <c r="ACE120"/>
      <c r="ACF120"/>
      <c r="ACG120"/>
      <c r="ACH120"/>
      <c r="ACI120"/>
      <c r="ACJ120"/>
      <c r="ACK120"/>
      <c r="ACL120"/>
      <c r="ACM120"/>
      <c r="ACN120"/>
      <c r="ACO120"/>
      <c r="ACP120"/>
      <c r="ACQ120"/>
      <c r="ACR120"/>
      <c r="ACS120"/>
      <c r="ACT120"/>
      <c r="ACU120"/>
      <c r="ACV120"/>
      <c r="ACW120"/>
      <c r="ACX120"/>
      <c r="ACY120"/>
      <c r="ACZ120"/>
      <c r="ADA120"/>
      <c r="ADB120"/>
      <c r="ADC120"/>
      <c r="ADD120"/>
      <c r="ADE120"/>
      <c r="ADF120"/>
      <c r="ADG120"/>
      <c r="ADH120"/>
      <c r="ADI120"/>
      <c r="ADJ120"/>
      <c r="ADK120"/>
      <c r="ADL120"/>
      <c r="ADM120"/>
      <c r="ADN120"/>
      <c r="ADO120"/>
      <c r="ADP120"/>
      <c r="ADQ120"/>
      <c r="ADR120"/>
      <c r="ADS120"/>
      <c r="ADT120"/>
      <c r="ADU120"/>
      <c r="ADV120"/>
      <c r="ADW120"/>
      <c r="ADX120"/>
      <c r="ADY120"/>
      <c r="ADZ120"/>
      <c r="AEA120"/>
      <c r="AEB120"/>
      <c r="AEC120"/>
      <c r="AED120"/>
      <c r="AEE120"/>
      <c r="AEF120"/>
      <c r="AEG120"/>
      <c r="AEH120"/>
      <c r="AEI120"/>
      <c r="AEJ120"/>
      <c r="AEK120"/>
      <c r="AEL120"/>
      <c r="AEM120"/>
      <c r="AEN120"/>
      <c r="AEO120"/>
      <c r="AEP120"/>
      <c r="AEQ120"/>
      <c r="AER120"/>
      <c r="AES120"/>
      <c r="AET120"/>
      <c r="AEU120"/>
      <c r="AEV120"/>
      <c r="AEW120"/>
      <c r="AEX120"/>
      <c r="AEY120"/>
      <c r="AEZ120"/>
      <c r="AFA120"/>
      <c r="AFB120"/>
      <c r="AFC120"/>
      <c r="AFD120"/>
      <c r="AFE120"/>
      <c r="AFF120"/>
      <c r="AFG120"/>
      <c r="AFH120"/>
      <c r="AFI120"/>
      <c r="AFJ120"/>
      <c r="AFK120"/>
      <c r="AFL120"/>
      <c r="AFM120"/>
      <c r="AFN120"/>
      <c r="AFO120"/>
      <c r="AFP120"/>
      <c r="AFQ120"/>
      <c r="AFR120"/>
      <c r="AFS120"/>
      <c r="AFT120"/>
      <c r="AFU120"/>
      <c r="AFV120"/>
      <c r="AFW120"/>
      <c r="AFX120"/>
      <c r="AFY120"/>
      <c r="AFZ120"/>
      <c r="AGA120"/>
      <c r="AGB120"/>
      <c r="AGC120"/>
      <c r="AGD120"/>
      <c r="AGE120"/>
      <c r="AGF120"/>
      <c r="AGG120"/>
      <c r="AGH120"/>
      <c r="AGI120"/>
      <c r="AGJ120"/>
      <c r="AGK120"/>
      <c r="AGL120"/>
      <c r="AGM120"/>
      <c r="AGN120"/>
      <c r="AGO120"/>
      <c r="AGP120"/>
      <c r="AGQ120"/>
      <c r="AGR120"/>
      <c r="AGS120"/>
      <c r="AGT120"/>
      <c r="AGU120"/>
      <c r="AGV120"/>
      <c r="AGW120"/>
      <c r="AGX120"/>
      <c r="AGY120"/>
      <c r="AGZ120"/>
      <c r="AHA120"/>
      <c r="AHB120"/>
      <c r="AHC120"/>
      <c r="AHD120"/>
      <c r="AHE120"/>
      <c r="AHF120"/>
      <c r="AHG120"/>
      <c r="AHH120"/>
      <c r="AHI120"/>
      <c r="AHJ120"/>
      <c r="AHK120"/>
      <c r="AHL120"/>
      <c r="AHM120"/>
      <c r="AHN120"/>
      <c r="AHO120"/>
      <c r="AHP120"/>
      <c r="AHQ120"/>
      <c r="AHR120"/>
      <c r="AHS120"/>
      <c r="AHT120"/>
      <c r="AHU120"/>
      <c r="AHV120"/>
      <c r="AHW120"/>
      <c r="AHX120"/>
      <c r="AHY120"/>
      <c r="AHZ120"/>
      <c r="AIA120"/>
      <c r="AIB120"/>
      <c r="AIC120"/>
      <c r="AID120"/>
      <c r="AIE120"/>
      <c r="AIF120"/>
      <c r="AIG120"/>
      <c r="AIH120"/>
      <c r="AII120"/>
      <c r="AIJ120"/>
      <c r="AIK120"/>
      <c r="AIL120"/>
      <c r="AIM120"/>
      <c r="AIN120"/>
      <c r="AIO120"/>
      <c r="AIP120"/>
      <c r="AIQ120"/>
      <c r="AIR120"/>
      <c r="AIS120"/>
      <c r="AIT120"/>
      <c r="AIU120"/>
      <c r="AIV120"/>
      <c r="AIW120"/>
      <c r="AIX120"/>
      <c r="AIY120"/>
      <c r="AIZ120"/>
      <c r="AJA120"/>
      <c r="AJB120"/>
      <c r="AJC120"/>
      <c r="AJD120"/>
      <c r="AJE120"/>
      <c r="AJF120"/>
      <c r="AJG120"/>
      <c r="AJH120"/>
      <c r="AJI120"/>
      <c r="AJJ120"/>
      <c r="AJK120"/>
      <c r="AJL120"/>
      <c r="AJM120"/>
      <c r="AJN120"/>
      <c r="AJO120"/>
      <c r="AJP120"/>
      <c r="AJQ120"/>
      <c r="AJR120"/>
      <c r="AJS120"/>
      <c r="AJT120"/>
      <c r="AJU120"/>
      <c r="AJV120"/>
      <c r="AJW120"/>
      <c r="AJX120"/>
      <c r="AJY120"/>
      <c r="AJZ120"/>
      <c r="AKA120"/>
      <c r="AKB120"/>
      <c r="AKC120"/>
      <c r="AKD120"/>
      <c r="AKE120"/>
      <c r="AKF120"/>
      <c r="AKG120"/>
      <c r="AKH120"/>
      <c r="AKI120"/>
      <c r="AKJ120"/>
      <c r="AKK120"/>
      <c r="AKL120"/>
      <c r="AKM120"/>
      <c r="AKN120"/>
      <c r="AKO120"/>
      <c r="AKP120"/>
      <c r="AKQ120"/>
      <c r="AKR120"/>
      <c r="AKS120"/>
      <c r="AKT120"/>
      <c r="AKU120"/>
      <c r="AKV120"/>
      <c r="AKW120"/>
      <c r="AKX120"/>
      <c r="AKY120"/>
      <c r="AKZ120"/>
      <c r="ALA120"/>
      <c r="ALB120"/>
      <c r="ALC120"/>
      <c r="ALD120"/>
      <c r="ALE120"/>
      <c r="ALF120"/>
      <c r="ALG120"/>
      <c r="ALH120"/>
      <c r="ALI120"/>
      <c r="ALJ120"/>
      <c r="ALK120"/>
      <c r="ALL120"/>
      <c r="ALM120"/>
      <c r="ALN120"/>
      <c r="ALO120"/>
      <c r="ALP120"/>
      <c r="ALQ120"/>
      <c r="ALR120"/>
      <c r="ALS120"/>
      <c r="ALT120"/>
      <c r="ALU120"/>
      <c r="ALV120"/>
      <c r="ALW120"/>
      <c r="ALX120"/>
      <c r="ALY120"/>
      <c r="ALZ120"/>
      <c r="AMA120"/>
      <c r="AMB120"/>
      <c r="AMC120"/>
      <c r="AMD120"/>
      <c r="AME120"/>
      <c r="AMF120"/>
      <c r="AMG120"/>
      <c r="AMH120"/>
      <c r="AMI120"/>
      <c r="AMJ120"/>
      <c r="AMK120"/>
    </row>
    <row r="121" spans="1:1025" ht="81" customHeight="1" x14ac:dyDescent="0.25">
      <c r="A121" s="140">
        <f t="shared" si="143"/>
        <v>109</v>
      </c>
      <c r="B121" s="98"/>
      <c r="C121" s="141" t="s">
        <v>12</v>
      </c>
      <c r="D121" s="152" t="s">
        <v>10</v>
      </c>
      <c r="E121" s="117" t="s">
        <v>73</v>
      </c>
      <c r="F121" s="117" t="s">
        <v>158</v>
      </c>
      <c r="G121" s="152" t="s">
        <v>313</v>
      </c>
      <c r="H121" s="148" t="s">
        <v>11</v>
      </c>
      <c r="I121" s="114" t="s">
        <v>319</v>
      </c>
      <c r="J121" s="115" t="str">
        <f t="shared" si="171"/>
        <v>Verificar el 100% de los planes de mejoramiento vigentes suscrito con la Contraloría de Cundinamarca</v>
      </c>
      <c r="K121" s="115" t="str">
        <f t="shared" si="172"/>
        <v>Verificar el 100% de los planes de mejoramiento vigentes suscrito con la Contraloría de Cundinamarca</v>
      </c>
      <c r="L121" s="115" t="str">
        <f t="shared" si="173"/>
        <v>Verificar el 100% de los planes de mejoramiento vigentes suscrito con la Contraloría de Cundinamarca</v>
      </c>
      <c r="M121" s="115" t="str">
        <f t="shared" si="174"/>
        <v>Verificar el 100% de los planes de mejoramiento vigentes suscrito con la Contraloría de Cundinamarca</v>
      </c>
      <c r="N121" s="115" t="str">
        <f t="shared" si="175"/>
        <v>Verificar el 100% de los planes de mejoramiento vigentes suscrito con la Contraloría de Cundinamarca</v>
      </c>
      <c r="O121" s="115" t="str">
        <f t="shared" si="176"/>
        <v>Verificar el 100% de los planes de mejoramiento vigentes suscrito con la Contraloría de Cundinamarca</v>
      </c>
      <c r="P121" s="115" t="str">
        <f t="shared" si="177"/>
        <v>Verificar el 100% de los planes de mejoramiento vigentes suscrito con la Contraloría de Cundinamarca</v>
      </c>
      <c r="Q121" s="115" t="str">
        <f t="shared" si="178"/>
        <v>Verificar el 100% de los planes de mejoramiento vigentes suscrito con la Contraloría de Cundinamarca</v>
      </c>
      <c r="R121" s="115" t="str">
        <f t="shared" si="179"/>
        <v>Verificar el 100% de los planes de mejoramiento vigentes suscrito con la Contraloría de Cundinamarca</v>
      </c>
      <c r="S121" s="115" t="str">
        <f t="shared" si="180"/>
        <v>Verificar el 100% de los planes de mejoramiento vigentes suscrito con la Contraloría de Cundinamarca</v>
      </c>
      <c r="T121" s="115" t="str">
        <f t="shared" si="181"/>
        <v>Verificar el 100% de los planes de mejoramiento vigentes suscrito con la Contraloría de Cundinamarca</v>
      </c>
      <c r="U121" s="143" t="str">
        <f t="shared" si="182"/>
        <v>Verificar el 100% de los planes de mejoramiento vigentes suscrito con la Contraloría de Cundinamarca</v>
      </c>
      <c r="V121" s="144">
        <v>0</v>
      </c>
      <c r="W121" s="144">
        <v>0</v>
      </c>
      <c r="X121" s="100" t="s">
        <v>265</v>
      </c>
      <c r="Y121" s="141" t="s">
        <v>66</v>
      </c>
      <c r="Z121" s="188">
        <v>43677</v>
      </c>
      <c r="AA121" s="189"/>
      <c r="AB121" s="151" t="s">
        <v>439</v>
      </c>
      <c r="AC121" s="146" t="str">
        <f t="shared" si="183"/>
        <v/>
      </c>
      <c r="AE121" s="43" t="str">
        <f t="shared" si="184"/>
        <v/>
      </c>
      <c r="AF121" s="43" t="str">
        <f t="shared" si="185"/>
        <v/>
      </c>
      <c r="AG121" s="43" t="str">
        <f t="shared" si="186"/>
        <v/>
      </c>
      <c r="AH121" s="43" t="str">
        <f t="shared" si="187"/>
        <v/>
      </c>
      <c r="AI121" s="43" t="str">
        <f t="shared" si="188"/>
        <v/>
      </c>
      <c r="AJ121" s="43" t="str">
        <f t="shared" si="189"/>
        <v/>
      </c>
      <c r="AK121" s="43" t="str">
        <f t="shared" si="190"/>
        <v/>
      </c>
      <c r="AL121" s="43" t="str">
        <f t="shared" si="191"/>
        <v/>
      </c>
      <c r="AM121" s="43" t="str">
        <f t="shared" si="192"/>
        <v/>
      </c>
      <c r="AN121" s="43" t="str">
        <f t="shared" si="193"/>
        <v/>
      </c>
      <c r="AO121" s="43" t="str">
        <f t="shared" si="194"/>
        <v/>
      </c>
      <c r="AP121" s="43" t="str">
        <f t="shared" si="195"/>
        <v/>
      </c>
      <c r="AR121" s="43" t="str">
        <f t="shared" si="196"/>
        <v/>
      </c>
      <c r="AS121" s="43" t="str">
        <f t="shared" si="197"/>
        <v/>
      </c>
      <c r="AT121" s="43" t="str">
        <f t="shared" si="198"/>
        <v/>
      </c>
      <c r="AU121" s="43" t="str">
        <f t="shared" si="199"/>
        <v/>
      </c>
      <c r="AV121" s="43" t="str">
        <f t="shared" si="200"/>
        <v/>
      </c>
      <c r="AW121" s="43" t="str">
        <f t="shared" si="201"/>
        <v/>
      </c>
      <c r="AX121" s="43" t="str">
        <f t="shared" si="202"/>
        <v/>
      </c>
      <c r="AY121" s="43" t="str">
        <f t="shared" si="203"/>
        <v/>
      </c>
      <c r="AZ121" s="43" t="str">
        <f t="shared" si="204"/>
        <v/>
      </c>
      <c r="BA121" s="43" t="str">
        <f t="shared" si="205"/>
        <v/>
      </c>
      <c r="BB121" s="43" t="str">
        <f t="shared" si="206"/>
        <v/>
      </c>
      <c r="BC121" s="43" t="str">
        <f t="shared" si="207"/>
        <v/>
      </c>
      <c r="BD121" s="3">
        <f t="shared" si="208"/>
        <v>0</v>
      </c>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c r="JF121"/>
      <c r="JG121"/>
      <c r="JH121"/>
      <c r="JI121"/>
      <c r="JJ121"/>
      <c r="JK121"/>
      <c r="JL121"/>
      <c r="JM121"/>
      <c r="JN121"/>
      <c r="JO121"/>
      <c r="JP121"/>
      <c r="JQ121"/>
      <c r="JR121"/>
      <c r="JS121"/>
      <c r="JT121"/>
      <c r="JU121"/>
      <c r="JV121"/>
      <c r="JW121"/>
      <c r="JX121"/>
      <c r="JY121"/>
      <c r="JZ121"/>
      <c r="KA121"/>
      <c r="KB121"/>
      <c r="KC121"/>
      <c r="KD121"/>
      <c r="KE121"/>
      <c r="KF121"/>
      <c r="KG121"/>
      <c r="KH121"/>
      <c r="KI121"/>
      <c r="KJ121"/>
      <c r="KK121"/>
      <c r="KL121"/>
      <c r="KM121"/>
      <c r="KN121"/>
      <c r="KO121"/>
      <c r="KP121"/>
      <c r="KQ121"/>
      <c r="KR121"/>
      <c r="KS121"/>
      <c r="KT121"/>
      <c r="KU121"/>
      <c r="KV121"/>
      <c r="KW121"/>
      <c r="KX121"/>
      <c r="KY121"/>
      <c r="KZ121"/>
      <c r="LA121"/>
      <c r="LB121"/>
      <c r="LC121"/>
      <c r="LD121"/>
      <c r="LE121"/>
      <c r="LF121"/>
      <c r="LG121"/>
      <c r="LH121"/>
      <c r="LI121"/>
      <c r="LJ121"/>
      <c r="LK121"/>
      <c r="LL121"/>
      <c r="LM121"/>
      <c r="LN121"/>
      <c r="LO121"/>
      <c r="LP121"/>
      <c r="LQ121"/>
      <c r="LR121"/>
      <c r="LS121"/>
      <c r="LT121"/>
      <c r="LU121"/>
      <c r="LV121"/>
      <c r="LW121"/>
      <c r="LX121"/>
      <c r="LY121"/>
      <c r="LZ121"/>
      <c r="MA121"/>
      <c r="MB121"/>
      <c r="MC121"/>
      <c r="MD121"/>
      <c r="ME121"/>
      <c r="MF121"/>
      <c r="MG121"/>
      <c r="MH121"/>
      <c r="MI121"/>
      <c r="MJ121"/>
      <c r="MK121"/>
      <c r="ML121"/>
      <c r="MM121"/>
      <c r="MN121"/>
      <c r="MO121"/>
      <c r="MP121"/>
      <c r="MQ121"/>
      <c r="MR121"/>
      <c r="MS121"/>
      <c r="MT121"/>
      <c r="MU121"/>
      <c r="MV121"/>
      <c r="MW121"/>
      <c r="MX121"/>
      <c r="MY121"/>
      <c r="MZ121"/>
      <c r="NA121"/>
      <c r="NB121"/>
      <c r="NC121"/>
      <c r="ND121"/>
      <c r="NE121"/>
      <c r="NF121"/>
      <c r="NG121"/>
      <c r="NH121"/>
      <c r="NI121"/>
      <c r="NJ121"/>
      <c r="NK121"/>
      <c r="NL121"/>
      <c r="NM121"/>
      <c r="NN121"/>
      <c r="NO121"/>
      <c r="NP121"/>
      <c r="NQ121"/>
      <c r="NR121"/>
      <c r="NS121"/>
      <c r="NT121"/>
      <c r="NU121"/>
      <c r="NV121"/>
      <c r="NW121"/>
      <c r="NX121"/>
      <c r="NY121"/>
      <c r="NZ121"/>
      <c r="OA121"/>
      <c r="OB121"/>
      <c r="OC121"/>
      <c r="OD121"/>
      <c r="OE121"/>
      <c r="OF121"/>
      <c r="OG121"/>
      <c r="OH121"/>
      <c r="OI121"/>
      <c r="OJ121"/>
      <c r="OK121"/>
      <c r="OL121"/>
      <c r="OM121"/>
      <c r="ON121"/>
      <c r="OO121"/>
      <c r="OP121"/>
      <c r="OQ121"/>
      <c r="OR121"/>
      <c r="OS121"/>
      <c r="OT121"/>
      <c r="OU121"/>
      <c r="OV121"/>
      <c r="OW121"/>
      <c r="OX121"/>
      <c r="OY121"/>
      <c r="OZ121"/>
      <c r="PA121"/>
      <c r="PB121"/>
      <c r="PC121"/>
      <c r="PD121"/>
      <c r="PE121"/>
      <c r="PF121"/>
      <c r="PG121"/>
      <c r="PH121"/>
      <c r="PI121"/>
      <c r="PJ121"/>
      <c r="PK121"/>
      <c r="PL121"/>
      <c r="PM121"/>
      <c r="PN121"/>
      <c r="PO121"/>
      <c r="PP121"/>
      <c r="PQ121"/>
      <c r="PR121"/>
      <c r="PS121"/>
      <c r="PT121"/>
      <c r="PU121"/>
      <c r="PV121"/>
      <c r="PW121"/>
      <c r="PX121"/>
      <c r="PY121"/>
      <c r="PZ121"/>
      <c r="QA121"/>
      <c r="QB121"/>
      <c r="QC121"/>
      <c r="QD121"/>
      <c r="QE121"/>
      <c r="QF121"/>
      <c r="QG121"/>
      <c r="QH121"/>
      <c r="QI121"/>
      <c r="QJ121"/>
      <c r="QK121"/>
      <c r="QL121"/>
      <c r="QM121"/>
      <c r="QN121"/>
      <c r="QO121"/>
      <c r="QP121"/>
      <c r="QQ121"/>
      <c r="QR121"/>
      <c r="QS121"/>
      <c r="QT121"/>
      <c r="QU121"/>
      <c r="QV121"/>
      <c r="QW121"/>
      <c r="QX121"/>
      <c r="QY121"/>
      <c r="QZ121"/>
      <c r="RA121"/>
      <c r="RB121"/>
      <c r="RC121"/>
      <c r="RD121"/>
      <c r="RE121"/>
      <c r="RF121"/>
      <c r="RG121"/>
      <c r="RH121"/>
      <c r="RI121"/>
      <c r="RJ121"/>
      <c r="RK121"/>
      <c r="RL121"/>
      <c r="RM121"/>
      <c r="RN121"/>
      <c r="RO121"/>
      <c r="RP121"/>
      <c r="RQ121"/>
      <c r="RR121"/>
      <c r="RS121"/>
      <c r="RT121"/>
      <c r="RU121"/>
      <c r="RV121"/>
      <c r="RW121"/>
      <c r="RX121"/>
      <c r="RY121"/>
      <c r="RZ121"/>
      <c r="SA121"/>
      <c r="SB121"/>
      <c r="SC121"/>
      <c r="SD121"/>
      <c r="SE121"/>
      <c r="SF121"/>
      <c r="SG121"/>
      <c r="SH121"/>
      <c r="SI121"/>
      <c r="SJ121"/>
      <c r="SK121"/>
      <c r="SL121"/>
      <c r="SM121"/>
      <c r="SN121"/>
      <c r="SO121"/>
      <c r="SP121"/>
      <c r="SQ121"/>
      <c r="SR121"/>
      <c r="SS121"/>
      <c r="ST121"/>
      <c r="SU121"/>
      <c r="SV121"/>
      <c r="SW121"/>
      <c r="SX121"/>
      <c r="SY121"/>
      <c r="SZ121"/>
      <c r="TA121"/>
      <c r="TB121"/>
      <c r="TC121"/>
      <c r="TD121"/>
      <c r="TE121"/>
      <c r="TF121"/>
      <c r="TG121"/>
      <c r="TH121"/>
      <c r="TI121"/>
      <c r="TJ121"/>
      <c r="TK121"/>
      <c r="TL121"/>
      <c r="TM121"/>
      <c r="TN121"/>
      <c r="TO121"/>
      <c r="TP121"/>
      <c r="TQ121"/>
      <c r="TR121"/>
      <c r="TS121"/>
      <c r="TT121"/>
      <c r="TU121"/>
      <c r="TV121"/>
      <c r="TW121"/>
      <c r="TX121"/>
      <c r="TY121"/>
      <c r="TZ121"/>
      <c r="UA121"/>
      <c r="UB121"/>
      <c r="UC121"/>
      <c r="UD121"/>
      <c r="UE121"/>
      <c r="UF121"/>
      <c r="UG121"/>
      <c r="UH121"/>
      <c r="UI121"/>
      <c r="UJ121"/>
      <c r="UK121"/>
      <c r="UL121"/>
      <c r="UM121"/>
      <c r="UN121"/>
      <c r="UO121"/>
      <c r="UP121"/>
      <c r="UQ121"/>
      <c r="UR121"/>
      <c r="US121"/>
      <c r="UT121"/>
      <c r="UU121"/>
      <c r="UV121"/>
      <c r="UW121"/>
      <c r="UX121"/>
      <c r="UY121"/>
      <c r="UZ121"/>
      <c r="VA121"/>
      <c r="VB121"/>
      <c r="VC121"/>
      <c r="VD121"/>
      <c r="VE121"/>
      <c r="VF121"/>
      <c r="VG121"/>
      <c r="VH121"/>
      <c r="VI121"/>
      <c r="VJ121"/>
      <c r="VK121"/>
      <c r="VL121"/>
      <c r="VM121"/>
      <c r="VN121"/>
      <c r="VO121"/>
      <c r="VP121"/>
      <c r="VQ121"/>
      <c r="VR121"/>
      <c r="VS121"/>
      <c r="VT121"/>
      <c r="VU121"/>
      <c r="VV121"/>
      <c r="VW121"/>
      <c r="VX121"/>
      <c r="VY121"/>
      <c r="VZ121"/>
      <c r="WA121"/>
      <c r="WB121"/>
      <c r="WC121"/>
      <c r="WD121"/>
      <c r="WE121"/>
      <c r="WF121"/>
      <c r="WG121"/>
      <c r="WH121"/>
      <c r="WI121"/>
      <c r="WJ121"/>
      <c r="WK121"/>
      <c r="WL121"/>
      <c r="WM121"/>
      <c r="WN121"/>
      <c r="WO121"/>
      <c r="WP121"/>
      <c r="WQ121"/>
      <c r="WR121"/>
      <c r="WS121"/>
      <c r="WT121"/>
      <c r="WU121"/>
      <c r="WV121"/>
      <c r="WW121"/>
      <c r="WX121"/>
      <c r="WY121"/>
      <c r="WZ121"/>
      <c r="XA121"/>
      <c r="XB121"/>
      <c r="XC121"/>
      <c r="XD121"/>
      <c r="XE121"/>
      <c r="XF121"/>
      <c r="XG121"/>
      <c r="XH121"/>
      <c r="XI121"/>
      <c r="XJ121"/>
      <c r="XK121"/>
      <c r="XL121"/>
      <c r="XM121"/>
      <c r="XN121"/>
      <c r="XO121"/>
      <c r="XP121"/>
      <c r="XQ121"/>
      <c r="XR121"/>
      <c r="XS121"/>
      <c r="XT121"/>
      <c r="XU121"/>
      <c r="XV121"/>
      <c r="XW121"/>
      <c r="XX121"/>
      <c r="XY121"/>
      <c r="XZ121"/>
      <c r="YA121"/>
      <c r="YB121"/>
      <c r="YC121"/>
      <c r="YD121"/>
      <c r="YE121"/>
      <c r="YF121"/>
      <c r="YG121"/>
      <c r="YH121"/>
      <c r="YI121"/>
      <c r="YJ121"/>
      <c r="YK121"/>
      <c r="YL121"/>
      <c r="YM121"/>
      <c r="YN121"/>
      <c r="YO121"/>
      <c r="YP121"/>
      <c r="YQ121"/>
      <c r="YR121"/>
      <c r="YS121"/>
      <c r="YT121"/>
      <c r="YU121"/>
      <c r="YV121"/>
      <c r="YW121"/>
      <c r="YX121"/>
      <c r="YY121"/>
      <c r="YZ121"/>
      <c r="ZA121"/>
      <c r="ZB121"/>
      <c r="ZC121"/>
      <c r="ZD121"/>
      <c r="ZE121"/>
      <c r="ZF121"/>
      <c r="ZG121"/>
      <c r="ZH121"/>
      <c r="ZI121"/>
      <c r="ZJ121"/>
      <c r="ZK121"/>
      <c r="ZL121"/>
      <c r="ZM121"/>
      <c r="ZN121"/>
      <c r="ZO121"/>
      <c r="ZP121"/>
      <c r="ZQ121"/>
      <c r="ZR121"/>
      <c r="ZS121"/>
      <c r="ZT121"/>
      <c r="ZU121"/>
      <c r="ZV121"/>
      <c r="ZW121"/>
      <c r="ZX121"/>
      <c r="ZY121"/>
      <c r="ZZ121"/>
      <c r="AAA121"/>
      <c r="AAB121"/>
      <c r="AAC121"/>
      <c r="AAD121"/>
      <c r="AAE121"/>
      <c r="AAF121"/>
      <c r="AAG121"/>
      <c r="AAH121"/>
      <c r="AAI121"/>
      <c r="AAJ121"/>
      <c r="AAK121"/>
      <c r="AAL121"/>
      <c r="AAM121"/>
      <c r="AAN121"/>
      <c r="AAO121"/>
      <c r="AAP121"/>
      <c r="AAQ121"/>
      <c r="AAR121"/>
      <c r="AAS121"/>
      <c r="AAT121"/>
      <c r="AAU121"/>
      <c r="AAV121"/>
      <c r="AAW121"/>
      <c r="AAX121"/>
      <c r="AAY121"/>
      <c r="AAZ121"/>
      <c r="ABA121"/>
      <c r="ABB121"/>
      <c r="ABC121"/>
      <c r="ABD121"/>
      <c r="ABE121"/>
      <c r="ABF121"/>
      <c r="ABG121"/>
      <c r="ABH121"/>
      <c r="ABI121"/>
      <c r="ABJ121"/>
      <c r="ABK121"/>
      <c r="ABL121"/>
      <c r="ABM121"/>
      <c r="ABN121"/>
      <c r="ABO121"/>
      <c r="ABP121"/>
      <c r="ABQ121"/>
      <c r="ABR121"/>
      <c r="ABS121"/>
      <c r="ABT121"/>
      <c r="ABU121"/>
      <c r="ABV121"/>
      <c r="ABW121"/>
      <c r="ABX121"/>
      <c r="ABY121"/>
      <c r="ABZ121"/>
      <c r="ACA121"/>
      <c r="ACB121"/>
      <c r="ACC121"/>
      <c r="ACD121"/>
      <c r="ACE121"/>
      <c r="ACF121"/>
      <c r="ACG121"/>
      <c r="ACH121"/>
      <c r="ACI121"/>
      <c r="ACJ121"/>
      <c r="ACK121"/>
      <c r="ACL121"/>
      <c r="ACM121"/>
      <c r="ACN121"/>
      <c r="ACO121"/>
      <c r="ACP121"/>
      <c r="ACQ121"/>
      <c r="ACR121"/>
      <c r="ACS121"/>
      <c r="ACT121"/>
      <c r="ACU121"/>
      <c r="ACV121"/>
      <c r="ACW121"/>
      <c r="ACX121"/>
      <c r="ACY121"/>
      <c r="ACZ121"/>
      <c r="ADA121"/>
      <c r="ADB121"/>
      <c r="ADC121"/>
      <c r="ADD121"/>
      <c r="ADE121"/>
      <c r="ADF121"/>
      <c r="ADG121"/>
      <c r="ADH121"/>
      <c r="ADI121"/>
      <c r="ADJ121"/>
      <c r="ADK121"/>
      <c r="ADL121"/>
      <c r="ADM121"/>
      <c r="ADN121"/>
      <c r="ADO121"/>
      <c r="ADP121"/>
      <c r="ADQ121"/>
      <c r="ADR121"/>
      <c r="ADS121"/>
      <c r="ADT121"/>
      <c r="ADU121"/>
      <c r="ADV121"/>
      <c r="ADW121"/>
      <c r="ADX121"/>
      <c r="ADY121"/>
      <c r="ADZ121"/>
      <c r="AEA121"/>
      <c r="AEB121"/>
      <c r="AEC121"/>
      <c r="AED121"/>
      <c r="AEE121"/>
      <c r="AEF121"/>
      <c r="AEG121"/>
      <c r="AEH121"/>
      <c r="AEI121"/>
      <c r="AEJ121"/>
      <c r="AEK121"/>
      <c r="AEL121"/>
      <c r="AEM121"/>
      <c r="AEN121"/>
      <c r="AEO121"/>
      <c r="AEP121"/>
      <c r="AEQ121"/>
      <c r="AER121"/>
      <c r="AES121"/>
      <c r="AET121"/>
      <c r="AEU121"/>
      <c r="AEV121"/>
      <c r="AEW121"/>
      <c r="AEX121"/>
      <c r="AEY121"/>
      <c r="AEZ121"/>
      <c r="AFA121"/>
      <c r="AFB121"/>
      <c r="AFC121"/>
      <c r="AFD121"/>
      <c r="AFE121"/>
      <c r="AFF121"/>
      <c r="AFG121"/>
      <c r="AFH121"/>
      <c r="AFI121"/>
      <c r="AFJ121"/>
      <c r="AFK121"/>
      <c r="AFL121"/>
      <c r="AFM121"/>
      <c r="AFN121"/>
      <c r="AFO121"/>
      <c r="AFP121"/>
      <c r="AFQ121"/>
      <c r="AFR121"/>
      <c r="AFS121"/>
      <c r="AFT121"/>
      <c r="AFU121"/>
      <c r="AFV121"/>
      <c r="AFW121"/>
      <c r="AFX121"/>
      <c r="AFY121"/>
      <c r="AFZ121"/>
      <c r="AGA121"/>
      <c r="AGB121"/>
      <c r="AGC121"/>
      <c r="AGD121"/>
      <c r="AGE121"/>
      <c r="AGF121"/>
      <c r="AGG121"/>
      <c r="AGH121"/>
      <c r="AGI121"/>
      <c r="AGJ121"/>
      <c r="AGK121"/>
      <c r="AGL121"/>
      <c r="AGM121"/>
      <c r="AGN121"/>
      <c r="AGO121"/>
      <c r="AGP121"/>
      <c r="AGQ121"/>
      <c r="AGR121"/>
      <c r="AGS121"/>
      <c r="AGT121"/>
      <c r="AGU121"/>
      <c r="AGV121"/>
      <c r="AGW121"/>
      <c r="AGX121"/>
      <c r="AGY121"/>
      <c r="AGZ121"/>
      <c r="AHA121"/>
      <c r="AHB121"/>
      <c r="AHC121"/>
      <c r="AHD121"/>
      <c r="AHE121"/>
      <c r="AHF121"/>
      <c r="AHG121"/>
      <c r="AHH121"/>
      <c r="AHI121"/>
      <c r="AHJ121"/>
      <c r="AHK121"/>
      <c r="AHL121"/>
      <c r="AHM121"/>
      <c r="AHN121"/>
      <c r="AHO121"/>
      <c r="AHP121"/>
      <c r="AHQ121"/>
      <c r="AHR121"/>
      <c r="AHS121"/>
      <c r="AHT121"/>
      <c r="AHU121"/>
      <c r="AHV121"/>
      <c r="AHW121"/>
      <c r="AHX121"/>
      <c r="AHY121"/>
      <c r="AHZ121"/>
      <c r="AIA121"/>
      <c r="AIB121"/>
      <c r="AIC121"/>
      <c r="AID121"/>
      <c r="AIE121"/>
      <c r="AIF121"/>
      <c r="AIG121"/>
      <c r="AIH121"/>
      <c r="AII121"/>
      <c r="AIJ121"/>
      <c r="AIK121"/>
      <c r="AIL121"/>
      <c r="AIM121"/>
      <c r="AIN121"/>
      <c r="AIO121"/>
      <c r="AIP121"/>
      <c r="AIQ121"/>
      <c r="AIR121"/>
      <c r="AIS121"/>
      <c r="AIT121"/>
      <c r="AIU121"/>
      <c r="AIV121"/>
      <c r="AIW121"/>
      <c r="AIX121"/>
      <c r="AIY121"/>
      <c r="AIZ121"/>
      <c r="AJA121"/>
      <c r="AJB121"/>
      <c r="AJC121"/>
      <c r="AJD121"/>
      <c r="AJE121"/>
      <c r="AJF121"/>
      <c r="AJG121"/>
      <c r="AJH121"/>
      <c r="AJI121"/>
      <c r="AJJ121"/>
      <c r="AJK121"/>
      <c r="AJL121"/>
      <c r="AJM121"/>
      <c r="AJN121"/>
      <c r="AJO121"/>
      <c r="AJP121"/>
      <c r="AJQ121"/>
      <c r="AJR121"/>
      <c r="AJS121"/>
      <c r="AJT121"/>
      <c r="AJU121"/>
      <c r="AJV121"/>
      <c r="AJW121"/>
      <c r="AJX121"/>
      <c r="AJY121"/>
      <c r="AJZ121"/>
      <c r="AKA121"/>
      <c r="AKB121"/>
      <c r="AKC121"/>
      <c r="AKD121"/>
      <c r="AKE121"/>
      <c r="AKF121"/>
      <c r="AKG121"/>
      <c r="AKH121"/>
      <c r="AKI121"/>
      <c r="AKJ121"/>
      <c r="AKK121"/>
      <c r="AKL121"/>
      <c r="AKM121"/>
      <c r="AKN121"/>
      <c r="AKO121"/>
      <c r="AKP121"/>
      <c r="AKQ121"/>
      <c r="AKR121"/>
      <c r="AKS121"/>
      <c r="AKT121"/>
      <c r="AKU121"/>
      <c r="AKV121"/>
      <c r="AKW121"/>
      <c r="AKX121"/>
      <c r="AKY121"/>
      <c r="AKZ121"/>
      <c r="ALA121"/>
      <c r="ALB121"/>
      <c r="ALC121"/>
      <c r="ALD121"/>
      <c r="ALE121"/>
      <c r="ALF121"/>
      <c r="ALG121"/>
      <c r="ALH121"/>
      <c r="ALI121"/>
      <c r="ALJ121"/>
      <c r="ALK121"/>
      <c r="ALL121"/>
      <c r="ALM121"/>
      <c r="ALN121"/>
      <c r="ALO121"/>
      <c r="ALP121"/>
      <c r="ALQ121"/>
      <c r="ALR121"/>
      <c r="ALS121"/>
      <c r="ALT121"/>
      <c r="ALU121"/>
      <c r="ALV121"/>
      <c r="ALW121"/>
      <c r="ALX121"/>
      <c r="ALY121"/>
      <c r="ALZ121"/>
      <c r="AMA121"/>
      <c r="AMB121"/>
      <c r="AMC121"/>
      <c r="AMD121"/>
      <c r="AME121"/>
      <c r="AMF121"/>
      <c r="AMG121"/>
      <c r="AMH121"/>
      <c r="AMI121"/>
      <c r="AMJ121"/>
      <c r="AMK121"/>
    </row>
    <row r="122" spans="1:1025" ht="198.75" customHeight="1" x14ac:dyDescent="0.25">
      <c r="A122" s="97">
        <f t="shared" si="143"/>
        <v>110</v>
      </c>
      <c r="B122" s="98"/>
      <c r="C122" s="112" t="s">
        <v>12</v>
      </c>
      <c r="D122" s="117" t="s">
        <v>10</v>
      </c>
      <c r="E122" s="117" t="s">
        <v>73</v>
      </c>
      <c r="F122" s="117" t="s">
        <v>158</v>
      </c>
      <c r="G122" s="117" t="s">
        <v>314</v>
      </c>
      <c r="H122" s="114" t="s">
        <v>11</v>
      </c>
      <c r="I122" s="114" t="s">
        <v>319</v>
      </c>
      <c r="J122" s="115" t="str">
        <f t="shared" si="171"/>
        <v>Verificar el 100% de los planes de mejoramiento vigentes suscrito con la Contraloría de Cundinamarca0</v>
      </c>
      <c r="K122" s="115" t="str">
        <f t="shared" si="172"/>
        <v>Verificar el 100% de los planes de mejoramiento vigentes suscrito con la Contraloría de Cundinamarca0</v>
      </c>
      <c r="L122" s="115" t="str">
        <f t="shared" si="173"/>
        <v>Verificar el 100% de los planes de mejoramiento vigentes suscrito con la Contraloría de Cundinamarca0</v>
      </c>
      <c r="M122" s="115" t="str">
        <f t="shared" si="174"/>
        <v>Verificar el 100% de los planes de mejoramiento vigentes suscrito con la Contraloría de Cundinamarca0</v>
      </c>
      <c r="N122" s="115" t="str">
        <f t="shared" si="175"/>
        <v>Verificar el 100% de los planes de mejoramiento vigentes suscrito con la Contraloría de Cundinamarca0</v>
      </c>
      <c r="O122" s="115" t="str">
        <f t="shared" si="176"/>
        <v>Verificar el 100% de los planes de mejoramiento vigentes suscrito con la Contraloría de Cundinamarca0</v>
      </c>
      <c r="P122" s="115" t="str">
        <f t="shared" si="177"/>
        <v>Verificar el 100% de los planes de mejoramiento vigentes suscrito con la Contraloría de Cundinamarca0</v>
      </c>
      <c r="Q122" s="115" t="str">
        <f t="shared" si="178"/>
        <v>Verificar el 100% de los planes de mejoramiento vigentes suscrito con la Contraloría de Cundinamarca1</v>
      </c>
      <c r="R122" s="115" t="str">
        <f t="shared" si="179"/>
        <v>Verificar el 100% de los planes de mejoramiento vigentes suscrito con la Contraloría de Cundinamarca0</v>
      </c>
      <c r="S122" s="115" t="str">
        <f t="shared" si="180"/>
        <v>Verificar el 100% de los planes de mejoramiento vigentes suscrito con la Contraloría de Cundinamarca0</v>
      </c>
      <c r="T122" s="115" t="str">
        <f t="shared" si="181"/>
        <v>Verificar el 100% de los planes de mejoramiento vigentes suscrito con la Contraloría de Cundinamarca0</v>
      </c>
      <c r="U122" s="115">
        <v>9</v>
      </c>
      <c r="V122" s="116">
        <v>9</v>
      </c>
      <c r="W122" s="116">
        <v>9</v>
      </c>
      <c r="X122" s="100" t="s">
        <v>265</v>
      </c>
      <c r="Y122" s="112" t="s">
        <v>66</v>
      </c>
      <c r="Z122" s="184">
        <v>43707</v>
      </c>
      <c r="AA122" s="185">
        <v>43707</v>
      </c>
      <c r="AB122" s="30" t="s">
        <v>432</v>
      </c>
      <c r="AC122" s="101">
        <f t="shared" si="183"/>
        <v>1</v>
      </c>
      <c r="AE122" s="43">
        <f t="shared" si="184"/>
        <v>0</v>
      </c>
      <c r="AF122" s="43">
        <f t="shared" si="185"/>
        <v>0</v>
      </c>
      <c r="AG122" s="43">
        <f t="shared" si="186"/>
        <v>0</v>
      </c>
      <c r="AH122" s="43">
        <f t="shared" si="187"/>
        <v>0</v>
      </c>
      <c r="AI122" s="43">
        <f t="shared" si="188"/>
        <v>0</v>
      </c>
      <c r="AJ122" s="43">
        <f t="shared" si="189"/>
        <v>0</v>
      </c>
      <c r="AK122" s="43">
        <f t="shared" si="190"/>
        <v>0</v>
      </c>
      <c r="AL122" s="43">
        <f t="shared" si="191"/>
        <v>1</v>
      </c>
      <c r="AM122" s="43">
        <f t="shared" si="192"/>
        <v>0</v>
      </c>
      <c r="AN122" s="43">
        <f t="shared" si="193"/>
        <v>0</v>
      </c>
      <c r="AO122" s="43">
        <f t="shared" si="194"/>
        <v>0</v>
      </c>
      <c r="AP122" s="43">
        <f t="shared" si="195"/>
        <v>0</v>
      </c>
      <c r="AR122" s="43">
        <f t="shared" si="196"/>
        <v>0</v>
      </c>
      <c r="AS122" s="43">
        <f t="shared" si="197"/>
        <v>0</v>
      </c>
      <c r="AT122" s="43">
        <f t="shared" si="198"/>
        <v>0</v>
      </c>
      <c r="AU122" s="43">
        <f t="shared" si="199"/>
        <v>0</v>
      </c>
      <c r="AV122" s="43">
        <f t="shared" si="200"/>
        <v>0</v>
      </c>
      <c r="AW122" s="43">
        <f t="shared" si="201"/>
        <v>0</v>
      </c>
      <c r="AX122" s="43">
        <f t="shared" si="202"/>
        <v>0</v>
      </c>
      <c r="AY122" s="43">
        <f t="shared" si="203"/>
        <v>1</v>
      </c>
      <c r="AZ122" s="43">
        <f t="shared" si="204"/>
        <v>0</v>
      </c>
      <c r="BA122" s="43">
        <f t="shared" si="205"/>
        <v>0</v>
      </c>
      <c r="BB122" s="43">
        <f t="shared" si="206"/>
        <v>0</v>
      </c>
      <c r="BC122" s="43">
        <f t="shared" si="207"/>
        <v>0</v>
      </c>
      <c r="BD122" s="3">
        <f t="shared" si="208"/>
        <v>1</v>
      </c>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c r="JF122"/>
      <c r="JG122"/>
      <c r="JH122"/>
      <c r="JI122"/>
      <c r="JJ122"/>
      <c r="JK122"/>
      <c r="JL122"/>
      <c r="JM122"/>
      <c r="JN122"/>
      <c r="JO122"/>
      <c r="JP122"/>
      <c r="JQ122"/>
      <c r="JR122"/>
      <c r="JS122"/>
      <c r="JT122"/>
      <c r="JU122"/>
      <c r="JV122"/>
      <c r="JW122"/>
      <c r="JX122"/>
      <c r="JY122"/>
      <c r="JZ122"/>
      <c r="KA122"/>
      <c r="KB122"/>
      <c r="KC122"/>
      <c r="KD122"/>
      <c r="KE122"/>
      <c r="KF122"/>
      <c r="KG122"/>
      <c r="KH122"/>
      <c r="KI122"/>
      <c r="KJ122"/>
      <c r="KK122"/>
      <c r="KL122"/>
      <c r="KM122"/>
      <c r="KN122"/>
      <c r="KO122"/>
      <c r="KP122"/>
      <c r="KQ122"/>
      <c r="KR122"/>
      <c r="KS122"/>
      <c r="KT122"/>
      <c r="KU122"/>
      <c r="KV122"/>
      <c r="KW122"/>
      <c r="KX122"/>
      <c r="KY122"/>
      <c r="KZ122"/>
      <c r="LA122"/>
      <c r="LB122"/>
      <c r="LC122"/>
      <c r="LD122"/>
      <c r="LE122"/>
      <c r="LF122"/>
      <c r="LG122"/>
      <c r="LH122"/>
      <c r="LI122"/>
      <c r="LJ122"/>
      <c r="LK122"/>
      <c r="LL122"/>
      <c r="LM122"/>
      <c r="LN122"/>
      <c r="LO122"/>
      <c r="LP122"/>
      <c r="LQ122"/>
      <c r="LR122"/>
      <c r="LS122"/>
      <c r="LT122"/>
      <c r="LU122"/>
      <c r="LV122"/>
      <c r="LW122"/>
      <c r="LX122"/>
      <c r="LY122"/>
      <c r="LZ122"/>
      <c r="MA122"/>
      <c r="MB122"/>
      <c r="MC122"/>
      <c r="MD122"/>
      <c r="ME122"/>
      <c r="MF122"/>
      <c r="MG122"/>
      <c r="MH122"/>
      <c r="MI122"/>
      <c r="MJ122"/>
      <c r="MK122"/>
      <c r="ML122"/>
      <c r="MM122"/>
      <c r="MN122"/>
      <c r="MO122"/>
      <c r="MP122"/>
      <c r="MQ122"/>
      <c r="MR122"/>
      <c r="MS122"/>
      <c r="MT122"/>
      <c r="MU122"/>
      <c r="MV122"/>
      <c r="MW122"/>
      <c r="MX122"/>
      <c r="MY122"/>
      <c r="MZ122"/>
      <c r="NA122"/>
      <c r="NB122"/>
      <c r="NC122"/>
      <c r="ND122"/>
      <c r="NE122"/>
      <c r="NF122"/>
      <c r="NG122"/>
      <c r="NH122"/>
      <c r="NI122"/>
      <c r="NJ122"/>
      <c r="NK122"/>
      <c r="NL122"/>
      <c r="NM122"/>
      <c r="NN122"/>
      <c r="NO122"/>
      <c r="NP122"/>
      <c r="NQ122"/>
      <c r="NR122"/>
      <c r="NS122"/>
      <c r="NT122"/>
      <c r="NU122"/>
      <c r="NV122"/>
      <c r="NW122"/>
      <c r="NX122"/>
      <c r="NY122"/>
      <c r="NZ122"/>
      <c r="OA122"/>
      <c r="OB122"/>
      <c r="OC122"/>
      <c r="OD122"/>
      <c r="OE122"/>
      <c r="OF122"/>
      <c r="OG122"/>
      <c r="OH122"/>
      <c r="OI122"/>
      <c r="OJ122"/>
      <c r="OK122"/>
      <c r="OL122"/>
      <c r="OM122"/>
      <c r="ON122"/>
      <c r="OO122"/>
      <c r="OP122"/>
      <c r="OQ122"/>
      <c r="OR122"/>
      <c r="OS122"/>
      <c r="OT122"/>
      <c r="OU122"/>
      <c r="OV122"/>
      <c r="OW122"/>
      <c r="OX122"/>
      <c r="OY122"/>
      <c r="OZ122"/>
      <c r="PA122"/>
      <c r="PB122"/>
      <c r="PC122"/>
      <c r="PD122"/>
      <c r="PE122"/>
      <c r="PF122"/>
      <c r="PG122"/>
      <c r="PH122"/>
      <c r="PI122"/>
      <c r="PJ122"/>
      <c r="PK122"/>
      <c r="PL122"/>
      <c r="PM122"/>
      <c r="PN122"/>
      <c r="PO122"/>
      <c r="PP122"/>
      <c r="PQ122"/>
      <c r="PR122"/>
      <c r="PS122"/>
      <c r="PT122"/>
      <c r="PU122"/>
      <c r="PV122"/>
      <c r="PW122"/>
      <c r="PX122"/>
      <c r="PY122"/>
      <c r="PZ122"/>
      <c r="QA122"/>
      <c r="QB122"/>
      <c r="QC122"/>
      <c r="QD122"/>
      <c r="QE122"/>
      <c r="QF122"/>
      <c r="QG122"/>
      <c r="QH122"/>
      <c r="QI122"/>
      <c r="QJ122"/>
      <c r="QK122"/>
      <c r="QL122"/>
      <c r="QM122"/>
      <c r="QN122"/>
      <c r="QO122"/>
      <c r="QP122"/>
      <c r="QQ122"/>
      <c r="QR122"/>
      <c r="QS122"/>
      <c r="QT122"/>
      <c r="QU122"/>
      <c r="QV122"/>
      <c r="QW122"/>
      <c r="QX122"/>
      <c r="QY122"/>
      <c r="QZ122"/>
      <c r="RA122"/>
      <c r="RB122"/>
      <c r="RC122"/>
      <c r="RD122"/>
      <c r="RE122"/>
      <c r="RF122"/>
      <c r="RG122"/>
      <c r="RH122"/>
      <c r="RI122"/>
      <c r="RJ122"/>
      <c r="RK122"/>
      <c r="RL122"/>
      <c r="RM122"/>
      <c r="RN122"/>
      <c r="RO122"/>
      <c r="RP122"/>
      <c r="RQ122"/>
      <c r="RR122"/>
      <c r="RS122"/>
      <c r="RT122"/>
      <c r="RU122"/>
      <c r="RV122"/>
      <c r="RW122"/>
      <c r="RX122"/>
      <c r="RY122"/>
      <c r="RZ122"/>
      <c r="SA122"/>
      <c r="SB122"/>
      <c r="SC122"/>
      <c r="SD122"/>
      <c r="SE122"/>
      <c r="SF122"/>
      <c r="SG122"/>
      <c r="SH122"/>
      <c r="SI122"/>
      <c r="SJ122"/>
      <c r="SK122"/>
      <c r="SL122"/>
      <c r="SM122"/>
      <c r="SN122"/>
      <c r="SO122"/>
      <c r="SP122"/>
      <c r="SQ122"/>
      <c r="SR122"/>
      <c r="SS122"/>
      <c r="ST122"/>
      <c r="SU122"/>
      <c r="SV122"/>
      <c r="SW122"/>
      <c r="SX122"/>
      <c r="SY122"/>
      <c r="SZ122"/>
      <c r="TA122"/>
      <c r="TB122"/>
      <c r="TC122"/>
      <c r="TD122"/>
      <c r="TE122"/>
      <c r="TF122"/>
      <c r="TG122"/>
      <c r="TH122"/>
      <c r="TI122"/>
      <c r="TJ122"/>
      <c r="TK122"/>
      <c r="TL122"/>
      <c r="TM122"/>
      <c r="TN122"/>
      <c r="TO122"/>
      <c r="TP122"/>
      <c r="TQ122"/>
      <c r="TR122"/>
      <c r="TS122"/>
      <c r="TT122"/>
      <c r="TU122"/>
      <c r="TV122"/>
      <c r="TW122"/>
      <c r="TX122"/>
      <c r="TY122"/>
      <c r="TZ122"/>
      <c r="UA122"/>
      <c r="UB122"/>
      <c r="UC122"/>
      <c r="UD122"/>
      <c r="UE122"/>
      <c r="UF122"/>
      <c r="UG122"/>
      <c r="UH122"/>
      <c r="UI122"/>
      <c r="UJ122"/>
      <c r="UK122"/>
      <c r="UL122"/>
      <c r="UM122"/>
      <c r="UN122"/>
      <c r="UO122"/>
      <c r="UP122"/>
      <c r="UQ122"/>
      <c r="UR122"/>
      <c r="US122"/>
      <c r="UT122"/>
      <c r="UU122"/>
      <c r="UV122"/>
      <c r="UW122"/>
      <c r="UX122"/>
      <c r="UY122"/>
      <c r="UZ122"/>
      <c r="VA122"/>
      <c r="VB122"/>
      <c r="VC122"/>
      <c r="VD122"/>
      <c r="VE122"/>
      <c r="VF122"/>
      <c r="VG122"/>
      <c r="VH122"/>
      <c r="VI122"/>
      <c r="VJ122"/>
      <c r="VK122"/>
      <c r="VL122"/>
      <c r="VM122"/>
      <c r="VN122"/>
      <c r="VO122"/>
      <c r="VP122"/>
      <c r="VQ122"/>
      <c r="VR122"/>
      <c r="VS122"/>
      <c r="VT122"/>
      <c r="VU122"/>
      <c r="VV122"/>
      <c r="VW122"/>
      <c r="VX122"/>
      <c r="VY122"/>
      <c r="VZ122"/>
      <c r="WA122"/>
      <c r="WB122"/>
      <c r="WC122"/>
      <c r="WD122"/>
      <c r="WE122"/>
      <c r="WF122"/>
      <c r="WG122"/>
      <c r="WH122"/>
      <c r="WI122"/>
      <c r="WJ122"/>
      <c r="WK122"/>
      <c r="WL122"/>
      <c r="WM122"/>
      <c r="WN122"/>
      <c r="WO122"/>
      <c r="WP122"/>
      <c r="WQ122"/>
      <c r="WR122"/>
      <c r="WS122"/>
      <c r="WT122"/>
      <c r="WU122"/>
      <c r="WV122"/>
      <c r="WW122"/>
      <c r="WX122"/>
      <c r="WY122"/>
      <c r="WZ122"/>
      <c r="XA122"/>
      <c r="XB122"/>
      <c r="XC122"/>
      <c r="XD122"/>
      <c r="XE122"/>
      <c r="XF122"/>
      <c r="XG122"/>
      <c r="XH122"/>
      <c r="XI122"/>
      <c r="XJ122"/>
      <c r="XK122"/>
      <c r="XL122"/>
      <c r="XM122"/>
      <c r="XN122"/>
      <c r="XO122"/>
      <c r="XP122"/>
      <c r="XQ122"/>
      <c r="XR122"/>
      <c r="XS122"/>
      <c r="XT122"/>
      <c r="XU122"/>
      <c r="XV122"/>
      <c r="XW122"/>
      <c r="XX122"/>
      <c r="XY122"/>
      <c r="XZ122"/>
      <c r="YA122"/>
      <c r="YB122"/>
      <c r="YC122"/>
      <c r="YD122"/>
      <c r="YE122"/>
      <c r="YF122"/>
      <c r="YG122"/>
      <c r="YH122"/>
      <c r="YI122"/>
      <c r="YJ122"/>
      <c r="YK122"/>
      <c r="YL122"/>
      <c r="YM122"/>
      <c r="YN122"/>
      <c r="YO122"/>
      <c r="YP122"/>
      <c r="YQ122"/>
      <c r="YR122"/>
      <c r="YS122"/>
      <c r="YT122"/>
      <c r="YU122"/>
      <c r="YV122"/>
      <c r="YW122"/>
      <c r="YX122"/>
      <c r="YY122"/>
      <c r="YZ122"/>
      <c r="ZA122"/>
      <c r="ZB122"/>
      <c r="ZC122"/>
      <c r="ZD122"/>
      <c r="ZE122"/>
      <c r="ZF122"/>
      <c r="ZG122"/>
      <c r="ZH122"/>
      <c r="ZI122"/>
      <c r="ZJ122"/>
      <c r="ZK122"/>
      <c r="ZL122"/>
      <c r="ZM122"/>
      <c r="ZN122"/>
      <c r="ZO122"/>
      <c r="ZP122"/>
      <c r="ZQ122"/>
      <c r="ZR122"/>
      <c r="ZS122"/>
      <c r="ZT122"/>
      <c r="ZU122"/>
      <c r="ZV122"/>
      <c r="ZW122"/>
      <c r="ZX122"/>
      <c r="ZY122"/>
      <c r="ZZ122"/>
      <c r="AAA122"/>
      <c r="AAB122"/>
      <c r="AAC122"/>
      <c r="AAD122"/>
      <c r="AAE122"/>
      <c r="AAF122"/>
      <c r="AAG122"/>
      <c r="AAH122"/>
      <c r="AAI122"/>
      <c r="AAJ122"/>
      <c r="AAK122"/>
      <c r="AAL122"/>
      <c r="AAM122"/>
      <c r="AAN122"/>
      <c r="AAO122"/>
      <c r="AAP122"/>
      <c r="AAQ122"/>
      <c r="AAR122"/>
      <c r="AAS122"/>
      <c r="AAT122"/>
      <c r="AAU122"/>
      <c r="AAV122"/>
      <c r="AAW122"/>
      <c r="AAX122"/>
      <c r="AAY122"/>
      <c r="AAZ122"/>
      <c r="ABA122"/>
      <c r="ABB122"/>
      <c r="ABC122"/>
      <c r="ABD122"/>
      <c r="ABE122"/>
      <c r="ABF122"/>
      <c r="ABG122"/>
      <c r="ABH122"/>
      <c r="ABI122"/>
      <c r="ABJ122"/>
      <c r="ABK122"/>
      <c r="ABL122"/>
      <c r="ABM122"/>
      <c r="ABN122"/>
      <c r="ABO122"/>
      <c r="ABP122"/>
      <c r="ABQ122"/>
      <c r="ABR122"/>
      <c r="ABS122"/>
      <c r="ABT122"/>
      <c r="ABU122"/>
      <c r="ABV122"/>
      <c r="ABW122"/>
      <c r="ABX122"/>
      <c r="ABY122"/>
      <c r="ABZ122"/>
      <c r="ACA122"/>
      <c r="ACB122"/>
      <c r="ACC122"/>
      <c r="ACD122"/>
      <c r="ACE122"/>
      <c r="ACF122"/>
      <c r="ACG122"/>
      <c r="ACH122"/>
      <c r="ACI122"/>
      <c r="ACJ122"/>
      <c r="ACK122"/>
      <c r="ACL122"/>
      <c r="ACM122"/>
      <c r="ACN122"/>
      <c r="ACO122"/>
      <c r="ACP122"/>
      <c r="ACQ122"/>
      <c r="ACR122"/>
      <c r="ACS122"/>
      <c r="ACT122"/>
      <c r="ACU122"/>
      <c r="ACV122"/>
      <c r="ACW122"/>
      <c r="ACX122"/>
      <c r="ACY122"/>
      <c r="ACZ122"/>
      <c r="ADA122"/>
      <c r="ADB122"/>
      <c r="ADC122"/>
      <c r="ADD122"/>
      <c r="ADE122"/>
      <c r="ADF122"/>
      <c r="ADG122"/>
      <c r="ADH122"/>
      <c r="ADI122"/>
      <c r="ADJ122"/>
      <c r="ADK122"/>
      <c r="ADL122"/>
      <c r="ADM122"/>
      <c r="ADN122"/>
      <c r="ADO122"/>
      <c r="ADP122"/>
      <c r="ADQ122"/>
      <c r="ADR122"/>
      <c r="ADS122"/>
      <c r="ADT122"/>
      <c r="ADU122"/>
      <c r="ADV122"/>
      <c r="ADW122"/>
      <c r="ADX122"/>
      <c r="ADY122"/>
      <c r="ADZ122"/>
      <c r="AEA122"/>
      <c r="AEB122"/>
      <c r="AEC122"/>
      <c r="AED122"/>
      <c r="AEE122"/>
      <c r="AEF122"/>
      <c r="AEG122"/>
      <c r="AEH122"/>
      <c r="AEI122"/>
      <c r="AEJ122"/>
      <c r="AEK122"/>
      <c r="AEL122"/>
      <c r="AEM122"/>
      <c r="AEN122"/>
      <c r="AEO122"/>
      <c r="AEP122"/>
      <c r="AEQ122"/>
      <c r="AER122"/>
      <c r="AES122"/>
      <c r="AET122"/>
      <c r="AEU122"/>
      <c r="AEV122"/>
      <c r="AEW122"/>
      <c r="AEX122"/>
      <c r="AEY122"/>
      <c r="AEZ122"/>
      <c r="AFA122"/>
      <c r="AFB122"/>
      <c r="AFC122"/>
      <c r="AFD122"/>
      <c r="AFE122"/>
      <c r="AFF122"/>
      <c r="AFG122"/>
      <c r="AFH122"/>
      <c r="AFI122"/>
      <c r="AFJ122"/>
      <c r="AFK122"/>
      <c r="AFL122"/>
      <c r="AFM122"/>
      <c r="AFN122"/>
      <c r="AFO122"/>
      <c r="AFP122"/>
      <c r="AFQ122"/>
      <c r="AFR122"/>
      <c r="AFS122"/>
      <c r="AFT122"/>
      <c r="AFU122"/>
      <c r="AFV122"/>
      <c r="AFW122"/>
      <c r="AFX122"/>
      <c r="AFY122"/>
      <c r="AFZ122"/>
      <c r="AGA122"/>
      <c r="AGB122"/>
      <c r="AGC122"/>
      <c r="AGD122"/>
      <c r="AGE122"/>
      <c r="AGF122"/>
      <c r="AGG122"/>
      <c r="AGH122"/>
      <c r="AGI122"/>
      <c r="AGJ122"/>
      <c r="AGK122"/>
      <c r="AGL122"/>
      <c r="AGM122"/>
      <c r="AGN122"/>
      <c r="AGO122"/>
      <c r="AGP122"/>
      <c r="AGQ122"/>
      <c r="AGR122"/>
      <c r="AGS122"/>
      <c r="AGT122"/>
      <c r="AGU122"/>
      <c r="AGV122"/>
      <c r="AGW122"/>
      <c r="AGX122"/>
      <c r="AGY122"/>
      <c r="AGZ122"/>
      <c r="AHA122"/>
      <c r="AHB122"/>
      <c r="AHC122"/>
      <c r="AHD122"/>
      <c r="AHE122"/>
      <c r="AHF122"/>
      <c r="AHG122"/>
      <c r="AHH122"/>
      <c r="AHI122"/>
      <c r="AHJ122"/>
      <c r="AHK122"/>
      <c r="AHL122"/>
      <c r="AHM122"/>
      <c r="AHN122"/>
      <c r="AHO122"/>
      <c r="AHP122"/>
      <c r="AHQ122"/>
      <c r="AHR122"/>
      <c r="AHS122"/>
      <c r="AHT122"/>
      <c r="AHU122"/>
      <c r="AHV122"/>
      <c r="AHW122"/>
      <c r="AHX122"/>
      <c r="AHY122"/>
      <c r="AHZ122"/>
      <c r="AIA122"/>
      <c r="AIB122"/>
      <c r="AIC122"/>
      <c r="AID122"/>
      <c r="AIE122"/>
      <c r="AIF122"/>
      <c r="AIG122"/>
      <c r="AIH122"/>
      <c r="AII122"/>
      <c r="AIJ122"/>
      <c r="AIK122"/>
      <c r="AIL122"/>
      <c r="AIM122"/>
      <c r="AIN122"/>
      <c r="AIO122"/>
      <c r="AIP122"/>
      <c r="AIQ122"/>
      <c r="AIR122"/>
      <c r="AIS122"/>
      <c r="AIT122"/>
      <c r="AIU122"/>
      <c r="AIV122"/>
      <c r="AIW122"/>
      <c r="AIX122"/>
      <c r="AIY122"/>
      <c r="AIZ122"/>
      <c r="AJA122"/>
      <c r="AJB122"/>
      <c r="AJC122"/>
      <c r="AJD122"/>
      <c r="AJE122"/>
      <c r="AJF122"/>
      <c r="AJG122"/>
      <c r="AJH122"/>
      <c r="AJI122"/>
      <c r="AJJ122"/>
      <c r="AJK122"/>
      <c r="AJL122"/>
      <c r="AJM122"/>
      <c r="AJN122"/>
      <c r="AJO122"/>
      <c r="AJP122"/>
      <c r="AJQ122"/>
      <c r="AJR122"/>
      <c r="AJS122"/>
      <c r="AJT122"/>
      <c r="AJU122"/>
      <c r="AJV122"/>
      <c r="AJW122"/>
      <c r="AJX122"/>
      <c r="AJY122"/>
      <c r="AJZ122"/>
      <c r="AKA122"/>
      <c r="AKB122"/>
      <c r="AKC122"/>
      <c r="AKD122"/>
      <c r="AKE122"/>
      <c r="AKF122"/>
      <c r="AKG122"/>
      <c r="AKH122"/>
      <c r="AKI122"/>
      <c r="AKJ122"/>
      <c r="AKK122"/>
      <c r="AKL122"/>
      <c r="AKM122"/>
      <c r="AKN122"/>
      <c r="AKO122"/>
      <c r="AKP122"/>
      <c r="AKQ122"/>
      <c r="AKR122"/>
      <c r="AKS122"/>
      <c r="AKT122"/>
      <c r="AKU122"/>
      <c r="AKV122"/>
      <c r="AKW122"/>
      <c r="AKX122"/>
      <c r="AKY122"/>
      <c r="AKZ122"/>
      <c r="ALA122"/>
      <c r="ALB122"/>
      <c r="ALC122"/>
      <c r="ALD122"/>
      <c r="ALE122"/>
      <c r="ALF122"/>
      <c r="ALG122"/>
      <c r="ALH122"/>
      <c r="ALI122"/>
      <c r="ALJ122"/>
      <c r="ALK122"/>
      <c r="ALL122"/>
      <c r="ALM122"/>
      <c r="ALN122"/>
      <c r="ALO122"/>
      <c r="ALP122"/>
      <c r="ALQ122"/>
      <c r="ALR122"/>
      <c r="ALS122"/>
      <c r="ALT122"/>
      <c r="ALU122"/>
      <c r="ALV122"/>
      <c r="ALW122"/>
      <c r="ALX122"/>
      <c r="ALY122"/>
      <c r="ALZ122"/>
      <c r="AMA122"/>
      <c r="AMB122"/>
      <c r="AMC122"/>
      <c r="AMD122"/>
      <c r="AME122"/>
      <c r="AMF122"/>
      <c r="AMG122"/>
      <c r="AMH122"/>
      <c r="AMI122"/>
      <c r="AMJ122"/>
      <c r="AMK122"/>
    </row>
    <row r="123" spans="1:1025" ht="122.25" customHeight="1" x14ac:dyDescent="0.25">
      <c r="A123" s="97">
        <f t="shared" si="143"/>
        <v>111</v>
      </c>
      <c r="B123" s="98"/>
      <c r="C123" s="112" t="s">
        <v>12</v>
      </c>
      <c r="D123" s="117" t="s">
        <v>10</v>
      </c>
      <c r="E123" s="117" t="s">
        <v>73</v>
      </c>
      <c r="F123" s="117" t="s">
        <v>158</v>
      </c>
      <c r="G123" s="117" t="s">
        <v>315</v>
      </c>
      <c r="H123" s="114" t="s">
        <v>11</v>
      </c>
      <c r="I123" s="114" t="s">
        <v>319</v>
      </c>
      <c r="J123" s="115" t="str">
        <f t="shared" si="171"/>
        <v>Verificar el 100% de los planes de mejoramiento vigentes suscrito con la Contraloría de Cundinamarca0</v>
      </c>
      <c r="K123" s="115" t="str">
        <f t="shared" si="172"/>
        <v>Verificar el 100% de los planes de mejoramiento vigentes suscrito con la Contraloría de Cundinamarca0</v>
      </c>
      <c r="L123" s="115" t="str">
        <f t="shared" si="173"/>
        <v>Verificar el 100% de los planes de mejoramiento vigentes suscrito con la Contraloría de Cundinamarca0</v>
      </c>
      <c r="M123" s="115" t="str">
        <f t="shared" si="174"/>
        <v>Verificar el 100% de los planes de mejoramiento vigentes suscrito con la Contraloría de Cundinamarca0</v>
      </c>
      <c r="N123" s="115" t="str">
        <f t="shared" si="175"/>
        <v>Verificar el 100% de los planes de mejoramiento vigentes suscrito con la Contraloría de Cundinamarca0</v>
      </c>
      <c r="O123" s="115" t="str">
        <f t="shared" si="176"/>
        <v>Verificar el 100% de los planes de mejoramiento vigentes suscrito con la Contraloría de Cundinamarca0</v>
      </c>
      <c r="P123" s="115" t="str">
        <f t="shared" si="177"/>
        <v>Verificar el 100% de los planes de mejoramiento vigentes suscrito con la Contraloría de Cundinamarca0</v>
      </c>
      <c r="Q123" s="115" t="str">
        <f t="shared" si="178"/>
        <v>Verificar el 100% de los planes de mejoramiento vigentes suscrito con la Contraloría de Cundinamarca0</v>
      </c>
      <c r="R123" s="115" t="str">
        <f t="shared" si="179"/>
        <v>Verificar el 100% de los planes de mejoramiento vigentes suscrito con la Contraloría de Cundinamarca1</v>
      </c>
      <c r="S123" s="115" t="str">
        <f t="shared" si="180"/>
        <v>Verificar el 100% de los planes de mejoramiento vigentes suscrito con la Contraloría de Cundinamarca0</v>
      </c>
      <c r="T123" s="115" t="str">
        <f t="shared" si="181"/>
        <v>Verificar el 100% de los planes de mejoramiento vigentes suscrito con la Contraloría de Cundinamarca0</v>
      </c>
      <c r="U123" s="115" t="str">
        <f t="shared" si="182"/>
        <v>Verificar el 100% de los planes de mejoramiento vigentes suscrito con la Contraloría de Cundinamarca0</v>
      </c>
      <c r="V123" s="116">
        <v>4</v>
      </c>
      <c r="W123" s="116">
        <v>4</v>
      </c>
      <c r="X123" s="100" t="s">
        <v>265</v>
      </c>
      <c r="Y123" s="112" t="s">
        <v>66</v>
      </c>
      <c r="Z123" s="184">
        <v>43738</v>
      </c>
      <c r="AA123" s="185">
        <v>43738</v>
      </c>
      <c r="AB123" s="174" t="s">
        <v>459</v>
      </c>
      <c r="AC123" s="101">
        <f t="shared" si="183"/>
        <v>1</v>
      </c>
      <c r="AE123" s="43">
        <f t="shared" si="184"/>
        <v>0</v>
      </c>
      <c r="AF123" s="43">
        <f t="shared" si="185"/>
        <v>0</v>
      </c>
      <c r="AG123" s="43">
        <f t="shared" si="186"/>
        <v>0</v>
      </c>
      <c r="AH123" s="43">
        <f t="shared" si="187"/>
        <v>0</v>
      </c>
      <c r="AI123" s="43">
        <f t="shared" si="188"/>
        <v>0</v>
      </c>
      <c r="AJ123" s="43">
        <f t="shared" si="189"/>
        <v>0</v>
      </c>
      <c r="AK123" s="43">
        <f t="shared" si="190"/>
        <v>0</v>
      </c>
      <c r="AL123" s="43">
        <f t="shared" si="191"/>
        <v>0</v>
      </c>
      <c r="AM123" s="43">
        <f t="shared" si="192"/>
        <v>1</v>
      </c>
      <c r="AN123" s="43">
        <f t="shared" si="193"/>
        <v>0</v>
      </c>
      <c r="AO123" s="43">
        <f t="shared" si="194"/>
        <v>0</v>
      </c>
      <c r="AP123" s="43">
        <f t="shared" si="195"/>
        <v>0</v>
      </c>
      <c r="AR123" s="43">
        <f t="shared" si="196"/>
        <v>0</v>
      </c>
      <c r="AS123" s="43">
        <f t="shared" si="197"/>
        <v>0</v>
      </c>
      <c r="AT123" s="43">
        <f t="shared" si="198"/>
        <v>0</v>
      </c>
      <c r="AU123" s="43">
        <f t="shared" si="199"/>
        <v>0</v>
      </c>
      <c r="AV123" s="43">
        <f t="shared" si="200"/>
        <v>0</v>
      </c>
      <c r="AW123" s="43">
        <f t="shared" si="201"/>
        <v>0</v>
      </c>
      <c r="AX123" s="43">
        <f t="shared" si="202"/>
        <v>0</v>
      </c>
      <c r="AY123" s="43">
        <f t="shared" si="203"/>
        <v>0</v>
      </c>
      <c r="AZ123" s="43">
        <f t="shared" si="204"/>
        <v>1</v>
      </c>
      <c r="BA123" s="43">
        <f t="shared" si="205"/>
        <v>0</v>
      </c>
      <c r="BB123" s="43">
        <f t="shared" si="206"/>
        <v>0</v>
      </c>
      <c r="BC123" s="43">
        <f t="shared" si="207"/>
        <v>0</v>
      </c>
      <c r="BD123" s="3">
        <f t="shared" si="208"/>
        <v>1</v>
      </c>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c r="JE123"/>
      <c r="JF123"/>
      <c r="JG123"/>
      <c r="JH123"/>
      <c r="JI123"/>
      <c r="JJ123"/>
      <c r="JK123"/>
      <c r="JL123"/>
      <c r="JM123"/>
      <c r="JN123"/>
      <c r="JO123"/>
      <c r="JP123"/>
      <c r="JQ123"/>
      <c r="JR123"/>
      <c r="JS123"/>
      <c r="JT123"/>
      <c r="JU123"/>
      <c r="JV123"/>
      <c r="JW123"/>
      <c r="JX123"/>
      <c r="JY123"/>
      <c r="JZ123"/>
      <c r="KA123"/>
      <c r="KB123"/>
      <c r="KC123"/>
      <c r="KD123"/>
      <c r="KE123"/>
      <c r="KF123"/>
      <c r="KG123"/>
      <c r="KH123"/>
      <c r="KI123"/>
      <c r="KJ123"/>
      <c r="KK123"/>
      <c r="KL123"/>
      <c r="KM123"/>
      <c r="KN123"/>
      <c r="KO123"/>
      <c r="KP123"/>
      <c r="KQ123"/>
      <c r="KR123"/>
      <c r="KS123"/>
      <c r="KT123"/>
      <c r="KU123"/>
      <c r="KV123"/>
      <c r="KW123"/>
      <c r="KX123"/>
      <c r="KY123"/>
      <c r="KZ123"/>
      <c r="LA123"/>
      <c r="LB123"/>
      <c r="LC123"/>
      <c r="LD123"/>
      <c r="LE123"/>
      <c r="LF123"/>
      <c r="LG123"/>
      <c r="LH123"/>
      <c r="LI123"/>
      <c r="LJ123"/>
      <c r="LK123"/>
      <c r="LL123"/>
      <c r="LM123"/>
      <c r="LN123"/>
      <c r="LO123"/>
      <c r="LP123"/>
      <c r="LQ123"/>
      <c r="LR123"/>
      <c r="LS123"/>
      <c r="LT123"/>
      <c r="LU123"/>
      <c r="LV123"/>
      <c r="LW123"/>
      <c r="LX123"/>
      <c r="LY123"/>
      <c r="LZ123"/>
      <c r="MA123"/>
      <c r="MB123"/>
      <c r="MC123"/>
      <c r="MD123"/>
      <c r="ME123"/>
      <c r="MF123"/>
      <c r="MG123"/>
      <c r="MH123"/>
      <c r="MI123"/>
      <c r="MJ123"/>
      <c r="MK123"/>
      <c r="ML123"/>
      <c r="MM123"/>
      <c r="MN123"/>
      <c r="MO123"/>
      <c r="MP123"/>
      <c r="MQ123"/>
      <c r="MR123"/>
      <c r="MS123"/>
      <c r="MT123"/>
      <c r="MU123"/>
      <c r="MV123"/>
      <c r="MW123"/>
      <c r="MX123"/>
      <c r="MY123"/>
      <c r="MZ123"/>
      <c r="NA123"/>
      <c r="NB123"/>
      <c r="NC123"/>
      <c r="ND123"/>
      <c r="NE123"/>
      <c r="NF123"/>
      <c r="NG123"/>
      <c r="NH123"/>
      <c r="NI123"/>
      <c r="NJ123"/>
      <c r="NK123"/>
      <c r="NL123"/>
      <c r="NM123"/>
      <c r="NN123"/>
      <c r="NO123"/>
      <c r="NP123"/>
      <c r="NQ123"/>
      <c r="NR123"/>
      <c r="NS123"/>
      <c r="NT123"/>
      <c r="NU123"/>
      <c r="NV123"/>
      <c r="NW123"/>
      <c r="NX123"/>
      <c r="NY123"/>
      <c r="NZ123"/>
      <c r="OA123"/>
      <c r="OB123"/>
      <c r="OC123"/>
      <c r="OD123"/>
      <c r="OE123"/>
      <c r="OF123"/>
      <c r="OG123"/>
      <c r="OH123"/>
      <c r="OI123"/>
      <c r="OJ123"/>
      <c r="OK123"/>
      <c r="OL123"/>
      <c r="OM123"/>
      <c r="ON123"/>
      <c r="OO123"/>
      <c r="OP123"/>
      <c r="OQ123"/>
      <c r="OR123"/>
      <c r="OS123"/>
      <c r="OT123"/>
      <c r="OU123"/>
      <c r="OV123"/>
      <c r="OW123"/>
      <c r="OX123"/>
      <c r="OY123"/>
      <c r="OZ123"/>
      <c r="PA123"/>
      <c r="PB123"/>
      <c r="PC123"/>
      <c r="PD123"/>
      <c r="PE123"/>
      <c r="PF123"/>
      <c r="PG123"/>
      <c r="PH123"/>
      <c r="PI123"/>
      <c r="PJ123"/>
      <c r="PK123"/>
      <c r="PL123"/>
      <c r="PM123"/>
      <c r="PN123"/>
      <c r="PO123"/>
      <c r="PP123"/>
      <c r="PQ123"/>
      <c r="PR123"/>
      <c r="PS123"/>
      <c r="PT123"/>
      <c r="PU123"/>
      <c r="PV123"/>
      <c r="PW123"/>
      <c r="PX123"/>
      <c r="PY123"/>
      <c r="PZ123"/>
      <c r="QA123"/>
      <c r="QB123"/>
      <c r="QC123"/>
      <c r="QD123"/>
      <c r="QE123"/>
      <c r="QF123"/>
      <c r="QG123"/>
      <c r="QH123"/>
      <c r="QI123"/>
      <c r="QJ123"/>
      <c r="QK123"/>
      <c r="QL123"/>
      <c r="QM123"/>
      <c r="QN123"/>
      <c r="QO123"/>
      <c r="QP123"/>
      <c r="QQ123"/>
      <c r="QR123"/>
      <c r="QS123"/>
      <c r="QT123"/>
      <c r="QU123"/>
      <c r="QV123"/>
      <c r="QW123"/>
      <c r="QX123"/>
      <c r="QY123"/>
      <c r="QZ123"/>
      <c r="RA123"/>
      <c r="RB123"/>
      <c r="RC123"/>
      <c r="RD123"/>
      <c r="RE123"/>
      <c r="RF123"/>
      <c r="RG123"/>
      <c r="RH123"/>
      <c r="RI123"/>
      <c r="RJ123"/>
      <c r="RK123"/>
      <c r="RL123"/>
      <c r="RM123"/>
      <c r="RN123"/>
      <c r="RO123"/>
      <c r="RP123"/>
      <c r="RQ123"/>
      <c r="RR123"/>
      <c r="RS123"/>
      <c r="RT123"/>
      <c r="RU123"/>
      <c r="RV123"/>
      <c r="RW123"/>
      <c r="RX123"/>
      <c r="RY123"/>
      <c r="RZ123"/>
      <c r="SA123"/>
      <c r="SB123"/>
      <c r="SC123"/>
      <c r="SD123"/>
      <c r="SE123"/>
      <c r="SF123"/>
      <c r="SG123"/>
      <c r="SH123"/>
      <c r="SI123"/>
      <c r="SJ123"/>
      <c r="SK123"/>
      <c r="SL123"/>
      <c r="SM123"/>
      <c r="SN123"/>
      <c r="SO123"/>
      <c r="SP123"/>
      <c r="SQ123"/>
      <c r="SR123"/>
      <c r="SS123"/>
      <c r="ST123"/>
      <c r="SU123"/>
      <c r="SV123"/>
      <c r="SW123"/>
      <c r="SX123"/>
      <c r="SY123"/>
      <c r="SZ123"/>
      <c r="TA123"/>
      <c r="TB123"/>
      <c r="TC123"/>
      <c r="TD123"/>
      <c r="TE123"/>
      <c r="TF123"/>
      <c r="TG123"/>
      <c r="TH123"/>
      <c r="TI123"/>
      <c r="TJ123"/>
      <c r="TK123"/>
      <c r="TL123"/>
      <c r="TM123"/>
      <c r="TN123"/>
      <c r="TO123"/>
      <c r="TP123"/>
      <c r="TQ123"/>
      <c r="TR123"/>
      <c r="TS123"/>
      <c r="TT123"/>
      <c r="TU123"/>
      <c r="TV123"/>
      <c r="TW123"/>
      <c r="TX123"/>
      <c r="TY123"/>
      <c r="TZ123"/>
      <c r="UA123"/>
      <c r="UB123"/>
      <c r="UC123"/>
      <c r="UD123"/>
      <c r="UE123"/>
      <c r="UF123"/>
      <c r="UG123"/>
      <c r="UH123"/>
      <c r="UI123"/>
      <c r="UJ123"/>
      <c r="UK123"/>
      <c r="UL123"/>
      <c r="UM123"/>
      <c r="UN123"/>
      <c r="UO123"/>
      <c r="UP123"/>
      <c r="UQ123"/>
      <c r="UR123"/>
      <c r="US123"/>
      <c r="UT123"/>
      <c r="UU123"/>
      <c r="UV123"/>
      <c r="UW123"/>
      <c r="UX123"/>
      <c r="UY123"/>
      <c r="UZ123"/>
      <c r="VA123"/>
      <c r="VB123"/>
      <c r="VC123"/>
      <c r="VD123"/>
      <c r="VE123"/>
      <c r="VF123"/>
      <c r="VG123"/>
      <c r="VH123"/>
      <c r="VI123"/>
      <c r="VJ123"/>
      <c r="VK123"/>
      <c r="VL123"/>
      <c r="VM123"/>
      <c r="VN123"/>
      <c r="VO123"/>
      <c r="VP123"/>
      <c r="VQ123"/>
      <c r="VR123"/>
      <c r="VS123"/>
      <c r="VT123"/>
      <c r="VU123"/>
      <c r="VV123"/>
      <c r="VW123"/>
      <c r="VX123"/>
      <c r="VY123"/>
      <c r="VZ123"/>
      <c r="WA123"/>
      <c r="WB123"/>
      <c r="WC123"/>
      <c r="WD123"/>
      <c r="WE123"/>
      <c r="WF123"/>
      <c r="WG123"/>
      <c r="WH123"/>
      <c r="WI123"/>
      <c r="WJ123"/>
      <c r="WK123"/>
      <c r="WL123"/>
      <c r="WM123"/>
      <c r="WN123"/>
      <c r="WO123"/>
      <c r="WP123"/>
      <c r="WQ123"/>
      <c r="WR123"/>
      <c r="WS123"/>
      <c r="WT123"/>
      <c r="WU123"/>
      <c r="WV123"/>
      <c r="WW123"/>
      <c r="WX123"/>
      <c r="WY123"/>
      <c r="WZ123"/>
      <c r="XA123"/>
      <c r="XB123"/>
      <c r="XC123"/>
      <c r="XD123"/>
      <c r="XE123"/>
      <c r="XF123"/>
      <c r="XG123"/>
      <c r="XH123"/>
      <c r="XI123"/>
      <c r="XJ123"/>
      <c r="XK123"/>
      <c r="XL123"/>
      <c r="XM123"/>
      <c r="XN123"/>
      <c r="XO123"/>
      <c r="XP123"/>
      <c r="XQ123"/>
      <c r="XR123"/>
      <c r="XS123"/>
      <c r="XT123"/>
      <c r="XU123"/>
      <c r="XV123"/>
      <c r="XW123"/>
      <c r="XX123"/>
      <c r="XY123"/>
      <c r="XZ123"/>
      <c r="YA123"/>
      <c r="YB123"/>
      <c r="YC123"/>
      <c r="YD123"/>
      <c r="YE123"/>
      <c r="YF123"/>
      <c r="YG123"/>
      <c r="YH123"/>
      <c r="YI123"/>
      <c r="YJ123"/>
      <c r="YK123"/>
      <c r="YL123"/>
      <c r="YM123"/>
      <c r="YN123"/>
      <c r="YO123"/>
      <c r="YP123"/>
      <c r="YQ123"/>
      <c r="YR123"/>
      <c r="YS123"/>
      <c r="YT123"/>
      <c r="YU123"/>
      <c r="YV123"/>
      <c r="YW123"/>
      <c r="YX123"/>
      <c r="YY123"/>
      <c r="YZ123"/>
      <c r="ZA123"/>
      <c r="ZB123"/>
      <c r="ZC123"/>
      <c r="ZD123"/>
      <c r="ZE123"/>
      <c r="ZF123"/>
      <c r="ZG123"/>
      <c r="ZH123"/>
      <c r="ZI123"/>
      <c r="ZJ123"/>
      <c r="ZK123"/>
      <c r="ZL123"/>
      <c r="ZM123"/>
      <c r="ZN123"/>
      <c r="ZO123"/>
      <c r="ZP123"/>
      <c r="ZQ123"/>
      <c r="ZR123"/>
      <c r="ZS123"/>
      <c r="ZT123"/>
      <c r="ZU123"/>
      <c r="ZV123"/>
      <c r="ZW123"/>
      <c r="ZX123"/>
      <c r="ZY123"/>
      <c r="ZZ123"/>
      <c r="AAA123"/>
      <c r="AAB123"/>
      <c r="AAC123"/>
      <c r="AAD123"/>
      <c r="AAE123"/>
      <c r="AAF123"/>
      <c r="AAG123"/>
      <c r="AAH123"/>
      <c r="AAI123"/>
      <c r="AAJ123"/>
      <c r="AAK123"/>
      <c r="AAL123"/>
      <c r="AAM123"/>
      <c r="AAN123"/>
      <c r="AAO123"/>
      <c r="AAP123"/>
      <c r="AAQ123"/>
      <c r="AAR123"/>
      <c r="AAS123"/>
      <c r="AAT123"/>
      <c r="AAU123"/>
      <c r="AAV123"/>
      <c r="AAW123"/>
      <c r="AAX123"/>
      <c r="AAY123"/>
      <c r="AAZ123"/>
      <c r="ABA123"/>
      <c r="ABB123"/>
      <c r="ABC123"/>
      <c r="ABD123"/>
      <c r="ABE123"/>
      <c r="ABF123"/>
      <c r="ABG123"/>
      <c r="ABH123"/>
      <c r="ABI123"/>
      <c r="ABJ123"/>
      <c r="ABK123"/>
      <c r="ABL123"/>
      <c r="ABM123"/>
      <c r="ABN123"/>
      <c r="ABO123"/>
      <c r="ABP123"/>
      <c r="ABQ123"/>
      <c r="ABR123"/>
      <c r="ABS123"/>
      <c r="ABT123"/>
      <c r="ABU123"/>
      <c r="ABV123"/>
      <c r="ABW123"/>
      <c r="ABX123"/>
      <c r="ABY123"/>
      <c r="ABZ123"/>
      <c r="ACA123"/>
      <c r="ACB123"/>
      <c r="ACC123"/>
      <c r="ACD123"/>
      <c r="ACE123"/>
      <c r="ACF123"/>
      <c r="ACG123"/>
      <c r="ACH123"/>
      <c r="ACI123"/>
      <c r="ACJ123"/>
      <c r="ACK123"/>
      <c r="ACL123"/>
      <c r="ACM123"/>
      <c r="ACN123"/>
      <c r="ACO123"/>
      <c r="ACP123"/>
      <c r="ACQ123"/>
      <c r="ACR123"/>
      <c r="ACS123"/>
      <c r="ACT123"/>
      <c r="ACU123"/>
      <c r="ACV123"/>
      <c r="ACW123"/>
      <c r="ACX123"/>
      <c r="ACY123"/>
      <c r="ACZ123"/>
      <c r="ADA123"/>
      <c r="ADB123"/>
      <c r="ADC123"/>
      <c r="ADD123"/>
      <c r="ADE123"/>
      <c r="ADF123"/>
      <c r="ADG123"/>
      <c r="ADH123"/>
      <c r="ADI123"/>
      <c r="ADJ123"/>
      <c r="ADK123"/>
      <c r="ADL123"/>
      <c r="ADM123"/>
      <c r="ADN123"/>
      <c r="ADO123"/>
      <c r="ADP123"/>
      <c r="ADQ123"/>
      <c r="ADR123"/>
      <c r="ADS123"/>
      <c r="ADT123"/>
      <c r="ADU123"/>
      <c r="ADV123"/>
      <c r="ADW123"/>
      <c r="ADX123"/>
      <c r="ADY123"/>
      <c r="ADZ123"/>
      <c r="AEA123"/>
      <c r="AEB123"/>
      <c r="AEC123"/>
      <c r="AED123"/>
      <c r="AEE123"/>
      <c r="AEF123"/>
      <c r="AEG123"/>
      <c r="AEH123"/>
      <c r="AEI123"/>
      <c r="AEJ123"/>
      <c r="AEK123"/>
      <c r="AEL123"/>
      <c r="AEM123"/>
      <c r="AEN123"/>
      <c r="AEO123"/>
      <c r="AEP123"/>
      <c r="AEQ123"/>
      <c r="AER123"/>
      <c r="AES123"/>
      <c r="AET123"/>
      <c r="AEU123"/>
      <c r="AEV123"/>
      <c r="AEW123"/>
      <c r="AEX123"/>
      <c r="AEY123"/>
      <c r="AEZ123"/>
      <c r="AFA123"/>
      <c r="AFB123"/>
      <c r="AFC123"/>
      <c r="AFD123"/>
      <c r="AFE123"/>
      <c r="AFF123"/>
      <c r="AFG123"/>
      <c r="AFH123"/>
      <c r="AFI123"/>
      <c r="AFJ123"/>
      <c r="AFK123"/>
      <c r="AFL123"/>
      <c r="AFM123"/>
      <c r="AFN123"/>
      <c r="AFO123"/>
      <c r="AFP123"/>
      <c r="AFQ123"/>
      <c r="AFR123"/>
      <c r="AFS123"/>
      <c r="AFT123"/>
      <c r="AFU123"/>
      <c r="AFV123"/>
      <c r="AFW123"/>
      <c r="AFX123"/>
      <c r="AFY123"/>
      <c r="AFZ123"/>
      <c r="AGA123"/>
      <c r="AGB123"/>
      <c r="AGC123"/>
      <c r="AGD123"/>
      <c r="AGE123"/>
      <c r="AGF123"/>
      <c r="AGG123"/>
      <c r="AGH123"/>
      <c r="AGI123"/>
      <c r="AGJ123"/>
      <c r="AGK123"/>
      <c r="AGL123"/>
      <c r="AGM123"/>
      <c r="AGN123"/>
      <c r="AGO123"/>
      <c r="AGP123"/>
      <c r="AGQ123"/>
      <c r="AGR123"/>
      <c r="AGS123"/>
      <c r="AGT123"/>
      <c r="AGU123"/>
      <c r="AGV123"/>
      <c r="AGW123"/>
      <c r="AGX123"/>
      <c r="AGY123"/>
      <c r="AGZ123"/>
      <c r="AHA123"/>
      <c r="AHB123"/>
      <c r="AHC123"/>
      <c r="AHD123"/>
      <c r="AHE123"/>
      <c r="AHF123"/>
      <c r="AHG123"/>
      <c r="AHH123"/>
      <c r="AHI123"/>
      <c r="AHJ123"/>
      <c r="AHK123"/>
      <c r="AHL123"/>
      <c r="AHM123"/>
      <c r="AHN123"/>
      <c r="AHO123"/>
      <c r="AHP123"/>
      <c r="AHQ123"/>
      <c r="AHR123"/>
      <c r="AHS123"/>
      <c r="AHT123"/>
      <c r="AHU123"/>
      <c r="AHV123"/>
      <c r="AHW123"/>
      <c r="AHX123"/>
      <c r="AHY123"/>
      <c r="AHZ123"/>
      <c r="AIA123"/>
      <c r="AIB123"/>
      <c r="AIC123"/>
      <c r="AID123"/>
      <c r="AIE123"/>
      <c r="AIF123"/>
      <c r="AIG123"/>
      <c r="AIH123"/>
      <c r="AII123"/>
      <c r="AIJ123"/>
      <c r="AIK123"/>
      <c r="AIL123"/>
      <c r="AIM123"/>
      <c r="AIN123"/>
      <c r="AIO123"/>
      <c r="AIP123"/>
      <c r="AIQ123"/>
      <c r="AIR123"/>
      <c r="AIS123"/>
      <c r="AIT123"/>
      <c r="AIU123"/>
      <c r="AIV123"/>
      <c r="AIW123"/>
      <c r="AIX123"/>
      <c r="AIY123"/>
      <c r="AIZ123"/>
      <c r="AJA123"/>
      <c r="AJB123"/>
      <c r="AJC123"/>
      <c r="AJD123"/>
      <c r="AJE123"/>
      <c r="AJF123"/>
      <c r="AJG123"/>
      <c r="AJH123"/>
      <c r="AJI123"/>
      <c r="AJJ123"/>
      <c r="AJK123"/>
      <c r="AJL123"/>
      <c r="AJM123"/>
      <c r="AJN123"/>
      <c r="AJO123"/>
      <c r="AJP123"/>
      <c r="AJQ123"/>
      <c r="AJR123"/>
      <c r="AJS123"/>
      <c r="AJT123"/>
      <c r="AJU123"/>
      <c r="AJV123"/>
      <c r="AJW123"/>
      <c r="AJX123"/>
      <c r="AJY123"/>
      <c r="AJZ123"/>
      <c r="AKA123"/>
      <c r="AKB123"/>
      <c r="AKC123"/>
      <c r="AKD123"/>
      <c r="AKE123"/>
      <c r="AKF123"/>
      <c r="AKG123"/>
      <c r="AKH123"/>
      <c r="AKI123"/>
      <c r="AKJ123"/>
      <c r="AKK123"/>
      <c r="AKL123"/>
      <c r="AKM123"/>
      <c r="AKN123"/>
      <c r="AKO123"/>
      <c r="AKP123"/>
      <c r="AKQ123"/>
      <c r="AKR123"/>
      <c r="AKS123"/>
      <c r="AKT123"/>
      <c r="AKU123"/>
      <c r="AKV123"/>
      <c r="AKW123"/>
      <c r="AKX123"/>
      <c r="AKY123"/>
      <c r="AKZ123"/>
      <c r="ALA123"/>
      <c r="ALB123"/>
      <c r="ALC123"/>
      <c r="ALD123"/>
      <c r="ALE123"/>
      <c r="ALF123"/>
      <c r="ALG123"/>
      <c r="ALH123"/>
      <c r="ALI123"/>
      <c r="ALJ123"/>
      <c r="ALK123"/>
      <c r="ALL123"/>
      <c r="ALM123"/>
      <c r="ALN123"/>
      <c r="ALO123"/>
      <c r="ALP123"/>
      <c r="ALQ123"/>
      <c r="ALR123"/>
      <c r="ALS123"/>
      <c r="ALT123"/>
      <c r="ALU123"/>
      <c r="ALV123"/>
      <c r="ALW123"/>
      <c r="ALX123"/>
      <c r="ALY123"/>
      <c r="ALZ123"/>
      <c r="AMA123"/>
      <c r="AMB123"/>
      <c r="AMC123"/>
      <c r="AMD123"/>
      <c r="AME123"/>
      <c r="AMF123"/>
      <c r="AMG123"/>
      <c r="AMH123"/>
      <c r="AMI123"/>
      <c r="AMJ123"/>
      <c r="AMK123"/>
    </row>
    <row r="124" spans="1:1025" ht="132.75" customHeight="1" x14ac:dyDescent="0.25">
      <c r="A124" s="97">
        <f t="shared" si="143"/>
        <v>112</v>
      </c>
      <c r="B124" s="98"/>
      <c r="C124" s="112" t="s">
        <v>12</v>
      </c>
      <c r="D124" s="117" t="s">
        <v>10</v>
      </c>
      <c r="E124" s="117" t="s">
        <v>73</v>
      </c>
      <c r="F124" s="117" t="s">
        <v>158</v>
      </c>
      <c r="G124" s="117" t="s">
        <v>316</v>
      </c>
      <c r="H124" s="114" t="s">
        <v>11</v>
      </c>
      <c r="I124" s="114" t="s">
        <v>319</v>
      </c>
      <c r="J124" s="115" t="str">
        <f t="shared" si="171"/>
        <v>Verificar el 100% de los planes de mejoramiento vigentes suscrito con la Contraloría de Cundinamarca0</v>
      </c>
      <c r="K124" s="115" t="str">
        <f t="shared" si="172"/>
        <v>Verificar el 100% de los planes de mejoramiento vigentes suscrito con la Contraloría de Cundinamarca0</v>
      </c>
      <c r="L124" s="115" t="str">
        <f t="shared" si="173"/>
        <v>Verificar el 100% de los planes de mejoramiento vigentes suscrito con la Contraloría de Cundinamarca0</v>
      </c>
      <c r="M124" s="115" t="str">
        <f t="shared" si="174"/>
        <v>Verificar el 100% de los planes de mejoramiento vigentes suscrito con la Contraloría de Cundinamarca0</v>
      </c>
      <c r="N124" s="115" t="str">
        <f t="shared" si="175"/>
        <v>Verificar el 100% de los planes de mejoramiento vigentes suscrito con la Contraloría de Cundinamarca0</v>
      </c>
      <c r="O124" s="115" t="str">
        <f t="shared" si="176"/>
        <v>Verificar el 100% de los planes de mejoramiento vigentes suscrito con la Contraloría de Cundinamarca0</v>
      </c>
      <c r="P124" s="115" t="str">
        <f t="shared" si="177"/>
        <v>Verificar el 100% de los planes de mejoramiento vigentes suscrito con la Contraloría de Cundinamarca0</v>
      </c>
      <c r="Q124" s="115" t="str">
        <f t="shared" si="178"/>
        <v>Verificar el 100% de los planes de mejoramiento vigentes suscrito con la Contraloría de Cundinamarca0</v>
      </c>
      <c r="R124" s="115" t="str">
        <f t="shared" si="179"/>
        <v>Verificar el 100% de los planes de mejoramiento vigentes suscrito con la Contraloría de Cundinamarca0</v>
      </c>
      <c r="S124" s="115" t="str">
        <f t="shared" si="180"/>
        <v>Verificar el 100% de los planes de mejoramiento vigentes suscrito con la Contraloría de Cundinamarca1</v>
      </c>
      <c r="T124" s="115" t="str">
        <f t="shared" si="181"/>
        <v>Verificar el 100% de los planes de mejoramiento vigentes suscrito con la Contraloría de Cundinamarca0</v>
      </c>
      <c r="U124" s="115" t="str">
        <f t="shared" si="182"/>
        <v>Verificar el 100% de los planes de mejoramiento vigentes suscrito con la Contraloría de Cundinamarca0</v>
      </c>
      <c r="V124" s="116">
        <v>5</v>
      </c>
      <c r="W124" s="116">
        <v>5</v>
      </c>
      <c r="X124" s="100" t="s">
        <v>265</v>
      </c>
      <c r="Y124" s="112" t="s">
        <v>66</v>
      </c>
      <c r="Z124" s="184">
        <v>43769</v>
      </c>
      <c r="AA124" s="185">
        <v>43769</v>
      </c>
      <c r="AB124" s="30" t="s">
        <v>480</v>
      </c>
      <c r="AC124" s="101">
        <f t="shared" si="183"/>
        <v>1</v>
      </c>
      <c r="AE124" s="43">
        <f t="shared" si="184"/>
        <v>0</v>
      </c>
      <c r="AF124" s="43">
        <f t="shared" si="185"/>
        <v>0</v>
      </c>
      <c r="AG124" s="43">
        <f t="shared" si="186"/>
        <v>0</v>
      </c>
      <c r="AH124" s="43">
        <f t="shared" si="187"/>
        <v>0</v>
      </c>
      <c r="AI124" s="43">
        <f t="shared" si="188"/>
        <v>0</v>
      </c>
      <c r="AJ124" s="43">
        <f t="shared" si="189"/>
        <v>0</v>
      </c>
      <c r="AK124" s="43">
        <f t="shared" si="190"/>
        <v>0</v>
      </c>
      <c r="AL124" s="43">
        <f t="shared" si="191"/>
        <v>0</v>
      </c>
      <c r="AM124" s="43">
        <f t="shared" si="192"/>
        <v>0</v>
      </c>
      <c r="AN124" s="43">
        <f t="shared" si="193"/>
        <v>1</v>
      </c>
      <c r="AO124" s="43">
        <f t="shared" si="194"/>
        <v>0</v>
      </c>
      <c r="AP124" s="43">
        <f t="shared" si="195"/>
        <v>0</v>
      </c>
      <c r="AR124" s="43">
        <f t="shared" si="196"/>
        <v>0</v>
      </c>
      <c r="AS124" s="43">
        <f t="shared" si="197"/>
        <v>0</v>
      </c>
      <c r="AT124" s="43">
        <f t="shared" si="198"/>
        <v>0</v>
      </c>
      <c r="AU124" s="43">
        <f t="shared" si="199"/>
        <v>0</v>
      </c>
      <c r="AV124" s="43">
        <f t="shared" si="200"/>
        <v>0</v>
      </c>
      <c r="AW124" s="43">
        <f t="shared" si="201"/>
        <v>0</v>
      </c>
      <c r="AX124" s="43">
        <f t="shared" si="202"/>
        <v>0</v>
      </c>
      <c r="AY124" s="43">
        <f t="shared" si="203"/>
        <v>0</v>
      </c>
      <c r="AZ124" s="43">
        <f t="shared" si="204"/>
        <v>0</v>
      </c>
      <c r="BA124" s="43">
        <f t="shared" si="205"/>
        <v>1</v>
      </c>
      <c r="BB124" s="43">
        <f t="shared" si="206"/>
        <v>0</v>
      </c>
      <c r="BC124" s="43">
        <f t="shared" si="207"/>
        <v>0</v>
      </c>
      <c r="BD124" s="3">
        <f t="shared" si="208"/>
        <v>1</v>
      </c>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c r="JD124"/>
      <c r="JE124"/>
      <c r="JF124"/>
      <c r="JG124"/>
      <c r="JH124"/>
      <c r="JI124"/>
      <c r="JJ124"/>
      <c r="JK124"/>
      <c r="JL124"/>
      <c r="JM124"/>
      <c r="JN124"/>
      <c r="JO124"/>
      <c r="JP124"/>
      <c r="JQ124"/>
      <c r="JR124"/>
      <c r="JS124"/>
      <c r="JT124"/>
      <c r="JU124"/>
      <c r="JV124"/>
      <c r="JW124"/>
      <c r="JX124"/>
      <c r="JY124"/>
      <c r="JZ124"/>
      <c r="KA124"/>
      <c r="KB124"/>
      <c r="KC124"/>
      <c r="KD124"/>
      <c r="KE124"/>
      <c r="KF124"/>
      <c r="KG124"/>
      <c r="KH124"/>
      <c r="KI124"/>
      <c r="KJ124"/>
      <c r="KK124"/>
      <c r="KL124"/>
      <c r="KM124"/>
      <c r="KN124"/>
      <c r="KO124"/>
      <c r="KP124"/>
      <c r="KQ124"/>
      <c r="KR124"/>
      <c r="KS124"/>
      <c r="KT124"/>
      <c r="KU124"/>
      <c r="KV124"/>
      <c r="KW124"/>
      <c r="KX124"/>
      <c r="KY124"/>
      <c r="KZ124"/>
      <c r="LA124"/>
      <c r="LB124"/>
      <c r="LC124"/>
      <c r="LD124"/>
      <c r="LE124"/>
      <c r="LF124"/>
      <c r="LG124"/>
      <c r="LH124"/>
      <c r="LI124"/>
      <c r="LJ124"/>
      <c r="LK124"/>
      <c r="LL124"/>
      <c r="LM124"/>
      <c r="LN124"/>
      <c r="LO124"/>
      <c r="LP124"/>
      <c r="LQ124"/>
      <c r="LR124"/>
      <c r="LS124"/>
      <c r="LT124"/>
      <c r="LU124"/>
      <c r="LV124"/>
      <c r="LW124"/>
      <c r="LX124"/>
      <c r="LY124"/>
      <c r="LZ124"/>
      <c r="MA124"/>
      <c r="MB124"/>
      <c r="MC124"/>
      <c r="MD124"/>
      <c r="ME124"/>
      <c r="MF124"/>
      <c r="MG124"/>
      <c r="MH124"/>
      <c r="MI124"/>
      <c r="MJ124"/>
      <c r="MK124"/>
      <c r="ML124"/>
      <c r="MM124"/>
      <c r="MN124"/>
      <c r="MO124"/>
      <c r="MP124"/>
      <c r="MQ124"/>
      <c r="MR124"/>
      <c r="MS124"/>
      <c r="MT124"/>
      <c r="MU124"/>
      <c r="MV124"/>
      <c r="MW124"/>
      <c r="MX124"/>
      <c r="MY124"/>
      <c r="MZ124"/>
      <c r="NA124"/>
      <c r="NB124"/>
      <c r="NC124"/>
      <c r="ND124"/>
      <c r="NE124"/>
      <c r="NF124"/>
      <c r="NG124"/>
      <c r="NH124"/>
      <c r="NI124"/>
      <c r="NJ124"/>
      <c r="NK124"/>
      <c r="NL124"/>
      <c r="NM124"/>
      <c r="NN124"/>
      <c r="NO124"/>
      <c r="NP124"/>
      <c r="NQ124"/>
      <c r="NR124"/>
      <c r="NS124"/>
      <c r="NT124"/>
      <c r="NU124"/>
      <c r="NV124"/>
      <c r="NW124"/>
      <c r="NX124"/>
      <c r="NY124"/>
      <c r="NZ124"/>
      <c r="OA124"/>
      <c r="OB124"/>
      <c r="OC124"/>
      <c r="OD124"/>
      <c r="OE124"/>
      <c r="OF124"/>
      <c r="OG124"/>
      <c r="OH124"/>
      <c r="OI124"/>
      <c r="OJ124"/>
      <c r="OK124"/>
      <c r="OL124"/>
      <c r="OM124"/>
      <c r="ON124"/>
      <c r="OO124"/>
      <c r="OP124"/>
      <c r="OQ124"/>
      <c r="OR124"/>
      <c r="OS124"/>
      <c r="OT124"/>
      <c r="OU124"/>
      <c r="OV124"/>
      <c r="OW124"/>
      <c r="OX124"/>
      <c r="OY124"/>
      <c r="OZ124"/>
      <c r="PA124"/>
      <c r="PB124"/>
      <c r="PC124"/>
      <c r="PD124"/>
      <c r="PE124"/>
      <c r="PF124"/>
      <c r="PG124"/>
      <c r="PH124"/>
      <c r="PI124"/>
      <c r="PJ124"/>
      <c r="PK124"/>
      <c r="PL124"/>
      <c r="PM124"/>
      <c r="PN124"/>
      <c r="PO124"/>
      <c r="PP124"/>
      <c r="PQ124"/>
      <c r="PR124"/>
      <c r="PS124"/>
      <c r="PT124"/>
      <c r="PU124"/>
      <c r="PV124"/>
      <c r="PW124"/>
      <c r="PX124"/>
      <c r="PY124"/>
      <c r="PZ124"/>
      <c r="QA124"/>
      <c r="QB124"/>
      <c r="QC124"/>
      <c r="QD124"/>
      <c r="QE124"/>
      <c r="QF124"/>
      <c r="QG124"/>
      <c r="QH124"/>
      <c r="QI124"/>
      <c r="QJ124"/>
      <c r="QK124"/>
      <c r="QL124"/>
      <c r="QM124"/>
      <c r="QN124"/>
      <c r="QO124"/>
      <c r="QP124"/>
      <c r="QQ124"/>
      <c r="QR124"/>
      <c r="QS124"/>
      <c r="QT124"/>
      <c r="QU124"/>
      <c r="QV124"/>
      <c r="QW124"/>
      <c r="QX124"/>
      <c r="QY124"/>
      <c r="QZ124"/>
      <c r="RA124"/>
      <c r="RB124"/>
      <c r="RC124"/>
      <c r="RD124"/>
      <c r="RE124"/>
      <c r="RF124"/>
      <c r="RG124"/>
      <c r="RH124"/>
      <c r="RI124"/>
      <c r="RJ124"/>
      <c r="RK124"/>
      <c r="RL124"/>
      <c r="RM124"/>
      <c r="RN124"/>
      <c r="RO124"/>
      <c r="RP124"/>
      <c r="RQ124"/>
      <c r="RR124"/>
      <c r="RS124"/>
      <c r="RT124"/>
      <c r="RU124"/>
      <c r="RV124"/>
      <c r="RW124"/>
      <c r="RX124"/>
      <c r="RY124"/>
      <c r="RZ124"/>
      <c r="SA124"/>
      <c r="SB124"/>
      <c r="SC124"/>
      <c r="SD124"/>
      <c r="SE124"/>
      <c r="SF124"/>
      <c r="SG124"/>
      <c r="SH124"/>
      <c r="SI124"/>
      <c r="SJ124"/>
      <c r="SK124"/>
      <c r="SL124"/>
      <c r="SM124"/>
      <c r="SN124"/>
      <c r="SO124"/>
      <c r="SP124"/>
      <c r="SQ124"/>
      <c r="SR124"/>
      <c r="SS124"/>
      <c r="ST124"/>
      <c r="SU124"/>
      <c r="SV124"/>
      <c r="SW124"/>
      <c r="SX124"/>
      <c r="SY124"/>
      <c r="SZ124"/>
      <c r="TA124"/>
      <c r="TB124"/>
      <c r="TC124"/>
      <c r="TD124"/>
      <c r="TE124"/>
      <c r="TF124"/>
      <c r="TG124"/>
      <c r="TH124"/>
      <c r="TI124"/>
      <c r="TJ124"/>
      <c r="TK124"/>
      <c r="TL124"/>
      <c r="TM124"/>
      <c r="TN124"/>
      <c r="TO124"/>
      <c r="TP124"/>
      <c r="TQ124"/>
      <c r="TR124"/>
      <c r="TS124"/>
      <c r="TT124"/>
      <c r="TU124"/>
      <c r="TV124"/>
      <c r="TW124"/>
      <c r="TX124"/>
      <c r="TY124"/>
      <c r="TZ124"/>
      <c r="UA124"/>
      <c r="UB124"/>
      <c r="UC124"/>
      <c r="UD124"/>
      <c r="UE124"/>
      <c r="UF124"/>
      <c r="UG124"/>
      <c r="UH124"/>
      <c r="UI124"/>
      <c r="UJ124"/>
      <c r="UK124"/>
      <c r="UL124"/>
      <c r="UM124"/>
      <c r="UN124"/>
      <c r="UO124"/>
      <c r="UP124"/>
      <c r="UQ124"/>
      <c r="UR124"/>
      <c r="US124"/>
      <c r="UT124"/>
      <c r="UU124"/>
      <c r="UV124"/>
      <c r="UW124"/>
      <c r="UX124"/>
      <c r="UY124"/>
      <c r="UZ124"/>
      <c r="VA124"/>
      <c r="VB124"/>
      <c r="VC124"/>
      <c r="VD124"/>
      <c r="VE124"/>
      <c r="VF124"/>
      <c r="VG124"/>
      <c r="VH124"/>
      <c r="VI124"/>
      <c r="VJ124"/>
      <c r="VK124"/>
      <c r="VL124"/>
      <c r="VM124"/>
      <c r="VN124"/>
      <c r="VO124"/>
      <c r="VP124"/>
      <c r="VQ124"/>
      <c r="VR124"/>
      <c r="VS124"/>
      <c r="VT124"/>
      <c r="VU124"/>
      <c r="VV124"/>
      <c r="VW124"/>
      <c r="VX124"/>
      <c r="VY124"/>
      <c r="VZ124"/>
      <c r="WA124"/>
      <c r="WB124"/>
      <c r="WC124"/>
      <c r="WD124"/>
      <c r="WE124"/>
      <c r="WF124"/>
      <c r="WG124"/>
      <c r="WH124"/>
      <c r="WI124"/>
      <c r="WJ124"/>
      <c r="WK124"/>
      <c r="WL124"/>
      <c r="WM124"/>
      <c r="WN124"/>
      <c r="WO124"/>
      <c r="WP124"/>
      <c r="WQ124"/>
      <c r="WR124"/>
      <c r="WS124"/>
      <c r="WT124"/>
      <c r="WU124"/>
      <c r="WV124"/>
      <c r="WW124"/>
      <c r="WX124"/>
      <c r="WY124"/>
      <c r="WZ124"/>
      <c r="XA124"/>
      <c r="XB124"/>
      <c r="XC124"/>
      <c r="XD124"/>
      <c r="XE124"/>
      <c r="XF124"/>
      <c r="XG124"/>
      <c r="XH124"/>
      <c r="XI124"/>
      <c r="XJ124"/>
      <c r="XK124"/>
      <c r="XL124"/>
      <c r="XM124"/>
      <c r="XN124"/>
      <c r="XO124"/>
      <c r="XP124"/>
      <c r="XQ124"/>
      <c r="XR124"/>
      <c r="XS124"/>
      <c r="XT124"/>
      <c r="XU124"/>
      <c r="XV124"/>
      <c r="XW124"/>
      <c r="XX124"/>
      <c r="XY124"/>
      <c r="XZ124"/>
      <c r="YA124"/>
      <c r="YB124"/>
      <c r="YC124"/>
      <c r="YD124"/>
      <c r="YE124"/>
      <c r="YF124"/>
      <c r="YG124"/>
      <c r="YH124"/>
      <c r="YI124"/>
      <c r="YJ124"/>
      <c r="YK124"/>
      <c r="YL124"/>
      <c r="YM124"/>
      <c r="YN124"/>
      <c r="YO124"/>
      <c r="YP124"/>
      <c r="YQ124"/>
      <c r="YR124"/>
      <c r="YS124"/>
      <c r="YT124"/>
      <c r="YU124"/>
      <c r="YV124"/>
      <c r="YW124"/>
      <c r="YX124"/>
      <c r="YY124"/>
      <c r="YZ124"/>
      <c r="ZA124"/>
      <c r="ZB124"/>
      <c r="ZC124"/>
      <c r="ZD124"/>
      <c r="ZE124"/>
      <c r="ZF124"/>
      <c r="ZG124"/>
      <c r="ZH124"/>
      <c r="ZI124"/>
      <c r="ZJ124"/>
      <c r="ZK124"/>
      <c r="ZL124"/>
      <c r="ZM124"/>
      <c r="ZN124"/>
      <c r="ZO124"/>
      <c r="ZP124"/>
      <c r="ZQ124"/>
      <c r="ZR124"/>
      <c r="ZS124"/>
      <c r="ZT124"/>
      <c r="ZU124"/>
      <c r="ZV124"/>
      <c r="ZW124"/>
      <c r="ZX124"/>
      <c r="ZY124"/>
      <c r="ZZ124"/>
      <c r="AAA124"/>
      <c r="AAB124"/>
      <c r="AAC124"/>
      <c r="AAD124"/>
      <c r="AAE124"/>
      <c r="AAF124"/>
      <c r="AAG124"/>
      <c r="AAH124"/>
      <c r="AAI124"/>
      <c r="AAJ124"/>
      <c r="AAK124"/>
      <c r="AAL124"/>
      <c r="AAM124"/>
      <c r="AAN124"/>
      <c r="AAO124"/>
      <c r="AAP124"/>
      <c r="AAQ124"/>
      <c r="AAR124"/>
      <c r="AAS124"/>
      <c r="AAT124"/>
      <c r="AAU124"/>
      <c r="AAV124"/>
      <c r="AAW124"/>
      <c r="AAX124"/>
      <c r="AAY124"/>
      <c r="AAZ124"/>
      <c r="ABA124"/>
      <c r="ABB124"/>
      <c r="ABC124"/>
      <c r="ABD124"/>
      <c r="ABE124"/>
      <c r="ABF124"/>
      <c r="ABG124"/>
      <c r="ABH124"/>
      <c r="ABI124"/>
      <c r="ABJ124"/>
      <c r="ABK124"/>
      <c r="ABL124"/>
      <c r="ABM124"/>
      <c r="ABN124"/>
      <c r="ABO124"/>
      <c r="ABP124"/>
      <c r="ABQ124"/>
      <c r="ABR124"/>
      <c r="ABS124"/>
      <c r="ABT124"/>
      <c r="ABU124"/>
      <c r="ABV124"/>
      <c r="ABW124"/>
      <c r="ABX124"/>
      <c r="ABY124"/>
      <c r="ABZ124"/>
      <c r="ACA124"/>
      <c r="ACB124"/>
      <c r="ACC124"/>
      <c r="ACD124"/>
      <c r="ACE124"/>
      <c r="ACF124"/>
      <c r="ACG124"/>
      <c r="ACH124"/>
      <c r="ACI124"/>
      <c r="ACJ124"/>
      <c r="ACK124"/>
      <c r="ACL124"/>
      <c r="ACM124"/>
      <c r="ACN124"/>
      <c r="ACO124"/>
      <c r="ACP124"/>
      <c r="ACQ124"/>
      <c r="ACR124"/>
      <c r="ACS124"/>
      <c r="ACT124"/>
      <c r="ACU124"/>
      <c r="ACV124"/>
      <c r="ACW124"/>
      <c r="ACX124"/>
      <c r="ACY124"/>
      <c r="ACZ124"/>
      <c r="ADA124"/>
      <c r="ADB124"/>
      <c r="ADC124"/>
      <c r="ADD124"/>
      <c r="ADE124"/>
      <c r="ADF124"/>
      <c r="ADG124"/>
      <c r="ADH124"/>
      <c r="ADI124"/>
      <c r="ADJ124"/>
      <c r="ADK124"/>
      <c r="ADL124"/>
      <c r="ADM124"/>
      <c r="ADN124"/>
      <c r="ADO124"/>
      <c r="ADP124"/>
      <c r="ADQ124"/>
      <c r="ADR124"/>
      <c r="ADS124"/>
      <c r="ADT124"/>
      <c r="ADU124"/>
      <c r="ADV124"/>
      <c r="ADW124"/>
      <c r="ADX124"/>
      <c r="ADY124"/>
      <c r="ADZ124"/>
      <c r="AEA124"/>
      <c r="AEB124"/>
      <c r="AEC124"/>
      <c r="AED124"/>
      <c r="AEE124"/>
      <c r="AEF124"/>
      <c r="AEG124"/>
      <c r="AEH124"/>
      <c r="AEI124"/>
      <c r="AEJ124"/>
      <c r="AEK124"/>
      <c r="AEL124"/>
      <c r="AEM124"/>
      <c r="AEN124"/>
      <c r="AEO124"/>
      <c r="AEP124"/>
      <c r="AEQ124"/>
      <c r="AER124"/>
      <c r="AES124"/>
      <c r="AET124"/>
      <c r="AEU124"/>
      <c r="AEV124"/>
      <c r="AEW124"/>
      <c r="AEX124"/>
      <c r="AEY124"/>
      <c r="AEZ124"/>
      <c r="AFA124"/>
      <c r="AFB124"/>
      <c r="AFC124"/>
      <c r="AFD124"/>
      <c r="AFE124"/>
      <c r="AFF124"/>
      <c r="AFG124"/>
      <c r="AFH124"/>
      <c r="AFI124"/>
      <c r="AFJ124"/>
      <c r="AFK124"/>
      <c r="AFL124"/>
      <c r="AFM124"/>
      <c r="AFN124"/>
      <c r="AFO124"/>
      <c r="AFP124"/>
      <c r="AFQ124"/>
      <c r="AFR124"/>
      <c r="AFS124"/>
      <c r="AFT124"/>
      <c r="AFU124"/>
      <c r="AFV124"/>
      <c r="AFW124"/>
      <c r="AFX124"/>
      <c r="AFY124"/>
      <c r="AFZ124"/>
      <c r="AGA124"/>
      <c r="AGB124"/>
      <c r="AGC124"/>
      <c r="AGD124"/>
      <c r="AGE124"/>
      <c r="AGF124"/>
      <c r="AGG124"/>
      <c r="AGH124"/>
      <c r="AGI124"/>
      <c r="AGJ124"/>
      <c r="AGK124"/>
      <c r="AGL124"/>
      <c r="AGM124"/>
      <c r="AGN124"/>
      <c r="AGO124"/>
      <c r="AGP124"/>
      <c r="AGQ124"/>
      <c r="AGR124"/>
      <c r="AGS124"/>
      <c r="AGT124"/>
      <c r="AGU124"/>
      <c r="AGV124"/>
      <c r="AGW124"/>
      <c r="AGX124"/>
      <c r="AGY124"/>
      <c r="AGZ124"/>
      <c r="AHA124"/>
      <c r="AHB124"/>
      <c r="AHC124"/>
      <c r="AHD124"/>
      <c r="AHE124"/>
      <c r="AHF124"/>
      <c r="AHG124"/>
      <c r="AHH124"/>
      <c r="AHI124"/>
      <c r="AHJ124"/>
      <c r="AHK124"/>
      <c r="AHL124"/>
      <c r="AHM124"/>
      <c r="AHN124"/>
      <c r="AHO124"/>
      <c r="AHP124"/>
      <c r="AHQ124"/>
      <c r="AHR124"/>
      <c r="AHS124"/>
      <c r="AHT124"/>
      <c r="AHU124"/>
      <c r="AHV124"/>
      <c r="AHW124"/>
      <c r="AHX124"/>
      <c r="AHY124"/>
      <c r="AHZ124"/>
      <c r="AIA124"/>
      <c r="AIB124"/>
      <c r="AIC124"/>
      <c r="AID124"/>
      <c r="AIE124"/>
      <c r="AIF124"/>
      <c r="AIG124"/>
      <c r="AIH124"/>
      <c r="AII124"/>
      <c r="AIJ124"/>
      <c r="AIK124"/>
      <c r="AIL124"/>
      <c r="AIM124"/>
      <c r="AIN124"/>
      <c r="AIO124"/>
      <c r="AIP124"/>
      <c r="AIQ124"/>
      <c r="AIR124"/>
      <c r="AIS124"/>
      <c r="AIT124"/>
      <c r="AIU124"/>
      <c r="AIV124"/>
      <c r="AIW124"/>
      <c r="AIX124"/>
      <c r="AIY124"/>
      <c r="AIZ124"/>
      <c r="AJA124"/>
      <c r="AJB124"/>
      <c r="AJC124"/>
      <c r="AJD124"/>
      <c r="AJE124"/>
      <c r="AJF124"/>
      <c r="AJG124"/>
      <c r="AJH124"/>
      <c r="AJI124"/>
      <c r="AJJ124"/>
      <c r="AJK124"/>
      <c r="AJL124"/>
      <c r="AJM124"/>
      <c r="AJN124"/>
      <c r="AJO124"/>
      <c r="AJP124"/>
      <c r="AJQ124"/>
      <c r="AJR124"/>
      <c r="AJS124"/>
      <c r="AJT124"/>
      <c r="AJU124"/>
      <c r="AJV124"/>
      <c r="AJW124"/>
      <c r="AJX124"/>
      <c r="AJY124"/>
      <c r="AJZ124"/>
      <c r="AKA124"/>
      <c r="AKB124"/>
      <c r="AKC124"/>
      <c r="AKD124"/>
      <c r="AKE124"/>
      <c r="AKF124"/>
      <c r="AKG124"/>
      <c r="AKH124"/>
      <c r="AKI124"/>
      <c r="AKJ124"/>
      <c r="AKK124"/>
      <c r="AKL124"/>
      <c r="AKM124"/>
      <c r="AKN124"/>
      <c r="AKO124"/>
      <c r="AKP124"/>
      <c r="AKQ124"/>
      <c r="AKR124"/>
      <c r="AKS124"/>
      <c r="AKT124"/>
      <c r="AKU124"/>
      <c r="AKV124"/>
      <c r="AKW124"/>
      <c r="AKX124"/>
      <c r="AKY124"/>
      <c r="AKZ124"/>
      <c r="ALA124"/>
      <c r="ALB124"/>
      <c r="ALC124"/>
      <c r="ALD124"/>
      <c r="ALE124"/>
      <c r="ALF124"/>
      <c r="ALG124"/>
      <c r="ALH124"/>
      <c r="ALI124"/>
      <c r="ALJ124"/>
      <c r="ALK124"/>
      <c r="ALL124"/>
      <c r="ALM124"/>
      <c r="ALN124"/>
      <c r="ALO124"/>
      <c r="ALP124"/>
      <c r="ALQ124"/>
      <c r="ALR124"/>
      <c r="ALS124"/>
      <c r="ALT124"/>
      <c r="ALU124"/>
      <c r="ALV124"/>
      <c r="ALW124"/>
      <c r="ALX124"/>
      <c r="ALY124"/>
      <c r="ALZ124"/>
      <c r="AMA124"/>
      <c r="AMB124"/>
      <c r="AMC124"/>
      <c r="AMD124"/>
      <c r="AME124"/>
      <c r="AMF124"/>
      <c r="AMG124"/>
      <c r="AMH124"/>
      <c r="AMI124"/>
      <c r="AMJ124"/>
      <c r="AMK124"/>
    </row>
    <row r="125" spans="1:1025" ht="81" customHeight="1" x14ac:dyDescent="0.25">
      <c r="A125" s="97">
        <f t="shared" si="143"/>
        <v>113</v>
      </c>
      <c r="B125" s="98"/>
      <c r="C125" s="112" t="s">
        <v>12</v>
      </c>
      <c r="D125" s="117" t="s">
        <v>10</v>
      </c>
      <c r="E125" s="117" t="s">
        <v>73</v>
      </c>
      <c r="F125" s="117" t="s">
        <v>158</v>
      </c>
      <c r="G125" s="117" t="s">
        <v>317</v>
      </c>
      <c r="H125" s="114" t="s">
        <v>11</v>
      </c>
      <c r="I125" s="114" t="s">
        <v>319</v>
      </c>
      <c r="J125" s="115" t="str">
        <f t="shared" si="171"/>
        <v>Verificar el 100% de los planes de mejoramiento vigentes suscrito con la Contraloría de Cundinamarca</v>
      </c>
      <c r="K125" s="115" t="str">
        <f t="shared" si="172"/>
        <v>Verificar el 100% de los planes de mejoramiento vigentes suscrito con la Contraloría de Cundinamarca</v>
      </c>
      <c r="L125" s="115" t="str">
        <f t="shared" si="173"/>
        <v>Verificar el 100% de los planes de mejoramiento vigentes suscrito con la Contraloría de Cundinamarca</v>
      </c>
      <c r="M125" s="115" t="str">
        <f t="shared" si="174"/>
        <v>Verificar el 100% de los planes de mejoramiento vigentes suscrito con la Contraloría de Cundinamarca</v>
      </c>
      <c r="N125" s="115" t="str">
        <f t="shared" si="175"/>
        <v>Verificar el 100% de los planes de mejoramiento vigentes suscrito con la Contraloría de Cundinamarca</v>
      </c>
      <c r="O125" s="115" t="str">
        <f t="shared" si="176"/>
        <v>Verificar el 100% de los planes de mejoramiento vigentes suscrito con la Contraloría de Cundinamarca</v>
      </c>
      <c r="P125" s="115" t="str">
        <f t="shared" si="177"/>
        <v>Verificar el 100% de los planes de mejoramiento vigentes suscrito con la Contraloría de Cundinamarca</v>
      </c>
      <c r="Q125" s="115" t="str">
        <f t="shared" si="178"/>
        <v>Verificar el 100% de los planes de mejoramiento vigentes suscrito con la Contraloría de Cundinamarca</v>
      </c>
      <c r="R125" s="115" t="str">
        <f t="shared" si="179"/>
        <v>Verificar el 100% de los planes de mejoramiento vigentes suscrito con la Contraloría de Cundinamarca</v>
      </c>
      <c r="S125" s="115" t="str">
        <f t="shared" si="180"/>
        <v>Verificar el 100% de los planes de mejoramiento vigentes suscrito con la Contraloría de Cundinamarca</v>
      </c>
      <c r="T125" s="115" t="str">
        <f t="shared" si="181"/>
        <v>Verificar el 100% de los planes de mejoramiento vigentes suscrito con la Contraloría de Cundinamarca</v>
      </c>
      <c r="U125" s="115" t="str">
        <f t="shared" si="182"/>
        <v>Verificar el 100% de los planes de mejoramiento vigentes suscrito con la Contraloría de Cundinamarca</v>
      </c>
      <c r="V125" s="116">
        <v>0</v>
      </c>
      <c r="W125" s="116">
        <v>0</v>
      </c>
      <c r="X125" s="100" t="s">
        <v>265</v>
      </c>
      <c r="Y125" s="112" t="s">
        <v>66</v>
      </c>
      <c r="Z125" s="184"/>
      <c r="AA125" s="185"/>
      <c r="AB125" s="30" t="s">
        <v>481</v>
      </c>
      <c r="AC125" s="101" t="str">
        <f t="shared" si="183"/>
        <v/>
      </c>
      <c r="AE125" s="43" t="str">
        <f t="shared" si="184"/>
        <v/>
      </c>
      <c r="AF125" s="43" t="str">
        <f t="shared" si="185"/>
        <v/>
      </c>
      <c r="AG125" s="43" t="str">
        <f t="shared" si="186"/>
        <v/>
      </c>
      <c r="AH125" s="43" t="str">
        <f t="shared" si="187"/>
        <v/>
      </c>
      <c r="AI125" s="43" t="str">
        <f t="shared" si="188"/>
        <v/>
      </c>
      <c r="AJ125" s="43" t="str">
        <f t="shared" si="189"/>
        <v/>
      </c>
      <c r="AK125" s="43" t="str">
        <f t="shared" si="190"/>
        <v/>
      </c>
      <c r="AL125" s="43" t="str">
        <f t="shared" si="191"/>
        <v/>
      </c>
      <c r="AM125" s="43" t="str">
        <f t="shared" si="192"/>
        <v/>
      </c>
      <c r="AN125" s="43" t="str">
        <f t="shared" si="193"/>
        <v/>
      </c>
      <c r="AO125" s="43" t="str">
        <f t="shared" si="194"/>
        <v/>
      </c>
      <c r="AP125" s="43" t="str">
        <f>+IF(OR(V125="",V125=0,Z125=""),"",IF(AND(ABS(Z125)&lt;ABS($AP$12),ABS(Z125)&gt;=ABS($AO$12)),1,0))</f>
        <v/>
      </c>
      <c r="AR125" s="43" t="str">
        <f t="shared" si="196"/>
        <v/>
      </c>
      <c r="AS125" s="43" t="str">
        <f t="shared" si="197"/>
        <v/>
      </c>
      <c r="AT125" s="43" t="str">
        <f t="shared" si="198"/>
        <v/>
      </c>
      <c r="AU125" s="43" t="str">
        <f t="shared" si="199"/>
        <v/>
      </c>
      <c r="AV125" s="43" t="str">
        <f t="shared" si="200"/>
        <v/>
      </c>
      <c r="AW125" s="43" t="str">
        <f t="shared" si="201"/>
        <v/>
      </c>
      <c r="AX125" s="43" t="str">
        <f t="shared" si="202"/>
        <v/>
      </c>
      <c r="AY125" s="43" t="str">
        <f t="shared" si="203"/>
        <v/>
      </c>
      <c r="AZ125" s="43" t="str">
        <f t="shared" si="204"/>
        <v/>
      </c>
      <c r="BA125" s="43" t="str">
        <f t="shared" si="205"/>
        <v/>
      </c>
      <c r="BB125" s="43" t="str">
        <f t="shared" si="206"/>
        <v/>
      </c>
      <c r="BC125" s="43" t="str">
        <f t="shared" si="207"/>
        <v/>
      </c>
      <c r="BD125" s="3">
        <f t="shared" si="208"/>
        <v>0</v>
      </c>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c r="JD125"/>
      <c r="JE125"/>
      <c r="JF125"/>
      <c r="JG125"/>
      <c r="JH125"/>
      <c r="JI125"/>
      <c r="JJ125"/>
      <c r="JK125"/>
      <c r="JL125"/>
      <c r="JM125"/>
      <c r="JN125"/>
      <c r="JO125"/>
      <c r="JP125"/>
      <c r="JQ125"/>
      <c r="JR125"/>
      <c r="JS125"/>
      <c r="JT125"/>
      <c r="JU125"/>
      <c r="JV125"/>
      <c r="JW125"/>
      <c r="JX125"/>
      <c r="JY125"/>
      <c r="JZ125"/>
      <c r="KA125"/>
      <c r="KB125"/>
      <c r="KC125"/>
      <c r="KD125"/>
      <c r="KE125"/>
      <c r="KF125"/>
      <c r="KG125"/>
      <c r="KH125"/>
      <c r="KI125"/>
      <c r="KJ125"/>
      <c r="KK125"/>
      <c r="KL125"/>
      <c r="KM125"/>
      <c r="KN125"/>
      <c r="KO125"/>
      <c r="KP125"/>
      <c r="KQ125"/>
      <c r="KR125"/>
      <c r="KS125"/>
      <c r="KT125"/>
      <c r="KU125"/>
      <c r="KV125"/>
      <c r="KW125"/>
      <c r="KX125"/>
      <c r="KY125"/>
      <c r="KZ125"/>
      <c r="LA125"/>
      <c r="LB125"/>
      <c r="LC125"/>
      <c r="LD125"/>
      <c r="LE125"/>
      <c r="LF125"/>
      <c r="LG125"/>
      <c r="LH125"/>
      <c r="LI125"/>
      <c r="LJ125"/>
      <c r="LK125"/>
      <c r="LL125"/>
      <c r="LM125"/>
      <c r="LN125"/>
      <c r="LO125"/>
      <c r="LP125"/>
      <c r="LQ125"/>
      <c r="LR125"/>
      <c r="LS125"/>
      <c r="LT125"/>
      <c r="LU125"/>
      <c r="LV125"/>
      <c r="LW125"/>
      <c r="LX125"/>
      <c r="LY125"/>
      <c r="LZ125"/>
      <c r="MA125"/>
      <c r="MB125"/>
      <c r="MC125"/>
      <c r="MD125"/>
      <c r="ME125"/>
      <c r="MF125"/>
      <c r="MG125"/>
      <c r="MH125"/>
      <c r="MI125"/>
      <c r="MJ125"/>
      <c r="MK125"/>
      <c r="ML125"/>
      <c r="MM125"/>
      <c r="MN125"/>
      <c r="MO125"/>
      <c r="MP125"/>
      <c r="MQ125"/>
      <c r="MR125"/>
      <c r="MS125"/>
      <c r="MT125"/>
      <c r="MU125"/>
      <c r="MV125"/>
      <c r="MW125"/>
      <c r="MX125"/>
      <c r="MY125"/>
      <c r="MZ125"/>
      <c r="NA125"/>
      <c r="NB125"/>
      <c r="NC125"/>
      <c r="ND125"/>
      <c r="NE125"/>
      <c r="NF125"/>
      <c r="NG125"/>
      <c r="NH125"/>
      <c r="NI125"/>
      <c r="NJ125"/>
      <c r="NK125"/>
      <c r="NL125"/>
      <c r="NM125"/>
      <c r="NN125"/>
      <c r="NO125"/>
      <c r="NP125"/>
      <c r="NQ125"/>
      <c r="NR125"/>
      <c r="NS125"/>
      <c r="NT125"/>
      <c r="NU125"/>
      <c r="NV125"/>
      <c r="NW125"/>
      <c r="NX125"/>
      <c r="NY125"/>
      <c r="NZ125"/>
      <c r="OA125"/>
      <c r="OB125"/>
      <c r="OC125"/>
      <c r="OD125"/>
      <c r="OE125"/>
      <c r="OF125"/>
      <c r="OG125"/>
      <c r="OH125"/>
      <c r="OI125"/>
      <c r="OJ125"/>
      <c r="OK125"/>
      <c r="OL125"/>
      <c r="OM125"/>
      <c r="ON125"/>
      <c r="OO125"/>
      <c r="OP125"/>
      <c r="OQ125"/>
      <c r="OR125"/>
      <c r="OS125"/>
      <c r="OT125"/>
      <c r="OU125"/>
      <c r="OV125"/>
      <c r="OW125"/>
      <c r="OX125"/>
      <c r="OY125"/>
      <c r="OZ125"/>
      <c r="PA125"/>
      <c r="PB125"/>
      <c r="PC125"/>
      <c r="PD125"/>
      <c r="PE125"/>
      <c r="PF125"/>
      <c r="PG125"/>
      <c r="PH125"/>
      <c r="PI125"/>
      <c r="PJ125"/>
      <c r="PK125"/>
      <c r="PL125"/>
      <c r="PM125"/>
      <c r="PN125"/>
      <c r="PO125"/>
      <c r="PP125"/>
      <c r="PQ125"/>
      <c r="PR125"/>
      <c r="PS125"/>
      <c r="PT125"/>
      <c r="PU125"/>
      <c r="PV125"/>
      <c r="PW125"/>
      <c r="PX125"/>
      <c r="PY125"/>
      <c r="PZ125"/>
      <c r="QA125"/>
      <c r="QB125"/>
      <c r="QC125"/>
      <c r="QD125"/>
      <c r="QE125"/>
      <c r="QF125"/>
      <c r="QG125"/>
      <c r="QH125"/>
      <c r="QI125"/>
      <c r="QJ125"/>
      <c r="QK125"/>
      <c r="QL125"/>
      <c r="QM125"/>
      <c r="QN125"/>
      <c r="QO125"/>
      <c r="QP125"/>
      <c r="QQ125"/>
      <c r="QR125"/>
      <c r="QS125"/>
      <c r="QT125"/>
      <c r="QU125"/>
      <c r="QV125"/>
      <c r="QW125"/>
      <c r="QX125"/>
      <c r="QY125"/>
      <c r="QZ125"/>
      <c r="RA125"/>
      <c r="RB125"/>
      <c r="RC125"/>
      <c r="RD125"/>
      <c r="RE125"/>
      <c r="RF125"/>
      <c r="RG125"/>
      <c r="RH125"/>
      <c r="RI125"/>
      <c r="RJ125"/>
      <c r="RK125"/>
      <c r="RL125"/>
      <c r="RM125"/>
      <c r="RN125"/>
      <c r="RO125"/>
      <c r="RP125"/>
      <c r="RQ125"/>
      <c r="RR125"/>
      <c r="RS125"/>
      <c r="RT125"/>
      <c r="RU125"/>
      <c r="RV125"/>
      <c r="RW125"/>
      <c r="RX125"/>
      <c r="RY125"/>
      <c r="RZ125"/>
      <c r="SA125"/>
      <c r="SB125"/>
      <c r="SC125"/>
      <c r="SD125"/>
      <c r="SE125"/>
      <c r="SF125"/>
      <c r="SG125"/>
      <c r="SH125"/>
      <c r="SI125"/>
      <c r="SJ125"/>
      <c r="SK125"/>
      <c r="SL125"/>
      <c r="SM125"/>
      <c r="SN125"/>
      <c r="SO125"/>
      <c r="SP125"/>
      <c r="SQ125"/>
      <c r="SR125"/>
      <c r="SS125"/>
      <c r="ST125"/>
      <c r="SU125"/>
      <c r="SV125"/>
      <c r="SW125"/>
      <c r="SX125"/>
      <c r="SY125"/>
      <c r="SZ125"/>
      <c r="TA125"/>
      <c r="TB125"/>
      <c r="TC125"/>
      <c r="TD125"/>
      <c r="TE125"/>
      <c r="TF125"/>
      <c r="TG125"/>
      <c r="TH125"/>
      <c r="TI125"/>
      <c r="TJ125"/>
      <c r="TK125"/>
      <c r="TL125"/>
      <c r="TM125"/>
      <c r="TN125"/>
      <c r="TO125"/>
      <c r="TP125"/>
      <c r="TQ125"/>
      <c r="TR125"/>
      <c r="TS125"/>
      <c r="TT125"/>
      <c r="TU125"/>
      <c r="TV125"/>
      <c r="TW125"/>
      <c r="TX125"/>
      <c r="TY125"/>
      <c r="TZ125"/>
      <c r="UA125"/>
      <c r="UB125"/>
      <c r="UC125"/>
      <c r="UD125"/>
      <c r="UE125"/>
      <c r="UF125"/>
      <c r="UG125"/>
      <c r="UH125"/>
      <c r="UI125"/>
      <c r="UJ125"/>
      <c r="UK125"/>
      <c r="UL125"/>
      <c r="UM125"/>
      <c r="UN125"/>
      <c r="UO125"/>
      <c r="UP125"/>
      <c r="UQ125"/>
      <c r="UR125"/>
      <c r="US125"/>
      <c r="UT125"/>
      <c r="UU125"/>
      <c r="UV125"/>
      <c r="UW125"/>
      <c r="UX125"/>
      <c r="UY125"/>
      <c r="UZ125"/>
      <c r="VA125"/>
      <c r="VB125"/>
      <c r="VC125"/>
      <c r="VD125"/>
      <c r="VE125"/>
      <c r="VF125"/>
      <c r="VG125"/>
      <c r="VH125"/>
      <c r="VI125"/>
      <c r="VJ125"/>
      <c r="VK125"/>
      <c r="VL125"/>
      <c r="VM125"/>
      <c r="VN125"/>
      <c r="VO125"/>
      <c r="VP125"/>
      <c r="VQ125"/>
      <c r="VR125"/>
      <c r="VS125"/>
      <c r="VT125"/>
      <c r="VU125"/>
      <c r="VV125"/>
      <c r="VW125"/>
      <c r="VX125"/>
      <c r="VY125"/>
      <c r="VZ125"/>
      <c r="WA125"/>
      <c r="WB125"/>
      <c r="WC125"/>
      <c r="WD125"/>
      <c r="WE125"/>
      <c r="WF125"/>
      <c r="WG125"/>
      <c r="WH125"/>
      <c r="WI125"/>
      <c r="WJ125"/>
      <c r="WK125"/>
      <c r="WL125"/>
      <c r="WM125"/>
      <c r="WN125"/>
      <c r="WO125"/>
      <c r="WP125"/>
      <c r="WQ125"/>
      <c r="WR125"/>
      <c r="WS125"/>
      <c r="WT125"/>
      <c r="WU125"/>
      <c r="WV125"/>
      <c r="WW125"/>
      <c r="WX125"/>
      <c r="WY125"/>
      <c r="WZ125"/>
      <c r="XA125"/>
      <c r="XB125"/>
      <c r="XC125"/>
      <c r="XD125"/>
      <c r="XE125"/>
      <c r="XF125"/>
      <c r="XG125"/>
      <c r="XH125"/>
      <c r="XI125"/>
      <c r="XJ125"/>
      <c r="XK125"/>
      <c r="XL125"/>
      <c r="XM125"/>
      <c r="XN125"/>
      <c r="XO125"/>
      <c r="XP125"/>
      <c r="XQ125"/>
      <c r="XR125"/>
      <c r="XS125"/>
      <c r="XT125"/>
      <c r="XU125"/>
      <c r="XV125"/>
      <c r="XW125"/>
      <c r="XX125"/>
      <c r="XY125"/>
      <c r="XZ125"/>
      <c r="YA125"/>
      <c r="YB125"/>
      <c r="YC125"/>
      <c r="YD125"/>
      <c r="YE125"/>
      <c r="YF125"/>
      <c r="YG125"/>
      <c r="YH125"/>
      <c r="YI125"/>
      <c r="YJ125"/>
      <c r="YK125"/>
      <c r="YL125"/>
      <c r="YM125"/>
      <c r="YN125"/>
      <c r="YO125"/>
      <c r="YP125"/>
      <c r="YQ125"/>
      <c r="YR125"/>
      <c r="YS125"/>
      <c r="YT125"/>
      <c r="YU125"/>
      <c r="YV125"/>
      <c r="YW125"/>
      <c r="YX125"/>
      <c r="YY125"/>
      <c r="YZ125"/>
      <c r="ZA125"/>
      <c r="ZB125"/>
      <c r="ZC125"/>
      <c r="ZD125"/>
      <c r="ZE125"/>
      <c r="ZF125"/>
      <c r="ZG125"/>
      <c r="ZH125"/>
      <c r="ZI125"/>
      <c r="ZJ125"/>
      <c r="ZK125"/>
      <c r="ZL125"/>
      <c r="ZM125"/>
      <c r="ZN125"/>
      <c r="ZO125"/>
      <c r="ZP125"/>
      <c r="ZQ125"/>
      <c r="ZR125"/>
      <c r="ZS125"/>
      <c r="ZT125"/>
      <c r="ZU125"/>
      <c r="ZV125"/>
      <c r="ZW125"/>
      <c r="ZX125"/>
      <c r="ZY125"/>
      <c r="ZZ125"/>
      <c r="AAA125"/>
      <c r="AAB125"/>
      <c r="AAC125"/>
      <c r="AAD125"/>
      <c r="AAE125"/>
      <c r="AAF125"/>
      <c r="AAG125"/>
      <c r="AAH125"/>
      <c r="AAI125"/>
      <c r="AAJ125"/>
      <c r="AAK125"/>
      <c r="AAL125"/>
      <c r="AAM125"/>
      <c r="AAN125"/>
      <c r="AAO125"/>
      <c r="AAP125"/>
      <c r="AAQ125"/>
      <c r="AAR125"/>
      <c r="AAS125"/>
      <c r="AAT125"/>
      <c r="AAU125"/>
      <c r="AAV125"/>
      <c r="AAW125"/>
      <c r="AAX125"/>
      <c r="AAY125"/>
      <c r="AAZ125"/>
      <c r="ABA125"/>
      <c r="ABB125"/>
      <c r="ABC125"/>
      <c r="ABD125"/>
      <c r="ABE125"/>
      <c r="ABF125"/>
      <c r="ABG125"/>
      <c r="ABH125"/>
      <c r="ABI125"/>
      <c r="ABJ125"/>
      <c r="ABK125"/>
      <c r="ABL125"/>
      <c r="ABM125"/>
      <c r="ABN125"/>
      <c r="ABO125"/>
      <c r="ABP125"/>
      <c r="ABQ125"/>
      <c r="ABR125"/>
      <c r="ABS125"/>
      <c r="ABT125"/>
      <c r="ABU125"/>
      <c r="ABV125"/>
      <c r="ABW125"/>
      <c r="ABX125"/>
      <c r="ABY125"/>
      <c r="ABZ125"/>
      <c r="ACA125"/>
      <c r="ACB125"/>
      <c r="ACC125"/>
      <c r="ACD125"/>
      <c r="ACE125"/>
      <c r="ACF125"/>
      <c r="ACG125"/>
      <c r="ACH125"/>
      <c r="ACI125"/>
      <c r="ACJ125"/>
      <c r="ACK125"/>
      <c r="ACL125"/>
      <c r="ACM125"/>
      <c r="ACN125"/>
      <c r="ACO125"/>
      <c r="ACP125"/>
      <c r="ACQ125"/>
      <c r="ACR125"/>
      <c r="ACS125"/>
      <c r="ACT125"/>
      <c r="ACU125"/>
      <c r="ACV125"/>
      <c r="ACW125"/>
      <c r="ACX125"/>
      <c r="ACY125"/>
      <c r="ACZ125"/>
      <c r="ADA125"/>
      <c r="ADB125"/>
      <c r="ADC125"/>
      <c r="ADD125"/>
      <c r="ADE125"/>
      <c r="ADF125"/>
      <c r="ADG125"/>
      <c r="ADH125"/>
      <c r="ADI125"/>
      <c r="ADJ125"/>
      <c r="ADK125"/>
      <c r="ADL125"/>
      <c r="ADM125"/>
      <c r="ADN125"/>
      <c r="ADO125"/>
      <c r="ADP125"/>
      <c r="ADQ125"/>
      <c r="ADR125"/>
      <c r="ADS125"/>
      <c r="ADT125"/>
      <c r="ADU125"/>
      <c r="ADV125"/>
      <c r="ADW125"/>
      <c r="ADX125"/>
      <c r="ADY125"/>
      <c r="ADZ125"/>
      <c r="AEA125"/>
      <c r="AEB125"/>
      <c r="AEC125"/>
      <c r="AED125"/>
      <c r="AEE125"/>
      <c r="AEF125"/>
      <c r="AEG125"/>
      <c r="AEH125"/>
      <c r="AEI125"/>
      <c r="AEJ125"/>
      <c r="AEK125"/>
      <c r="AEL125"/>
      <c r="AEM125"/>
      <c r="AEN125"/>
      <c r="AEO125"/>
      <c r="AEP125"/>
      <c r="AEQ125"/>
      <c r="AER125"/>
      <c r="AES125"/>
      <c r="AET125"/>
      <c r="AEU125"/>
      <c r="AEV125"/>
      <c r="AEW125"/>
      <c r="AEX125"/>
      <c r="AEY125"/>
      <c r="AEZ125"/>
      <c r="AFA125"/>
      <c r="AFB125"/>
      <c r="AFC125"/>
      <c r="AFD125"/>
      <c r="AFE125"/>
      <c r="AFF125"/>
      <c r="AFG125"/>
      <c r="AFH125"/>
      <c r="AFI125"/>
      <c r="AFJ125"/>
      <c r="AFK125"/>
      <c r="AFL125"/>
      <c r="AFM125"/>
      <c r="AFN125"/>
      <c r="AFO125"/>
      <c r="AFP125"/>
      <c r="AFQ125"/>
      <c r="AFR125"/>
      <c r="AFS125"/>
      <c r="AFT125"/>
      <c r="AFU125"/>
      <c r="AFV125"/>
      <c r="AFW125"/>
      <c r="AFX125"/>
      <c r="AFY125"/>
      <c r="AFZ125"/>
      <c r="AGA125"/>
      <c r="AGB125"/>
      <c r="AGC125"/>
      <c r="AGD125"/>
      <c r="AGE125"/>
      <c r="AGF125"/>
      <c r="AGG125"/>
      <c r="AGH125"/>
      <c r="AGI125"/>
      <c r="AGJ125"/>
      <c r="AGK125"/>
      <c r="AGL125"/>
      <c r="AGM125"/>
      <c r="AGN125"/>
      <c r="AGO125"/>
      <c r="AGP125"/>
      <c r="AGQ125"/>
      <c r="AGR125"/>
      <c r="AGS125"/>
      <c r="AGT125"/>
      <c r="AGU125"/>
      <c r="AGV125"/>
      <c r="AGW125"/>
      <c r="AGX125"/>
      <c r="AGY125"/>
      <c r="AGZ125"/>
      <c r="AHA125"/>
      <c r="AHB125"/>
      <c r="AHC125"/>
      <c r="AHD125"/>
      <c r="AHE125"/>
      <c r="AHF125"/>
      <c r="AHG125"/>
      <c r="AHH125"/>
      <c r="AHI125"/>
      <c r="AHJ125"/>
      <c r="AHK125"/>
      <c r="AHL125"/>
      <c r="AHM125"/>
      <c r="AHN125"/>
      <c r="AHO125"/>
      <c r="AHP125"/>
      <c r="AHQ125"/>
      <c r="AHR125"/>
      <c r="AHS125"/>
      <c r="AHT125"/>
      <c r="AHU125"/>
      <c r="AHV125"/>
      <c r="AHW125"/>
      <c r="AHX125"/>
      <c r="AHY125"/>
      <c r="AHZ125"/>
      <c r="AIA125"/>
      <c r="AIB125"/>
      <c r="AIC125"/>
      <c r="AID125"/>
      <c r="AIE125"/>
      <c r="AIF125"/>
      <c r="AIG125"/>
      <c r="AIH125"/>
      <c r="AII125"/>
      <c r="AIJ125"/>
      <c r="AIK125"/>
      <c r="AIL125"/>
      <c r="AIM125"/>
      <c r="AIN125"/>
      <c r="AIO125"/>
      <c r="AIP125"/>
      <c r="AIQ125"/>
      <c r="AIR125"/>
      <c r="AIS125"/>
      <c r="AIT125"/>
      <c r="AIU125"/>
      <c r="AIV125"/>
      <c r="AIW125"/>
      <c r="AIX125"/>
      <c r="AIY125"/>
      <c r="AIZ125"/>
      <c r="AJA125"/>
      <c r="AJB125"/>
      <c r="AJC125"/>
      <c r="AJD125"/>
      <c r="AJE125"/>
      <c r="AJF125"/>
      <c r="AJG125"/>
      <c r="AJH125"/>
      <c r="AJI125"/>
      <c r="AJJ125"/>
      <c r="AJK125"/>
      <c r="AJL125"/>
      <c r="AJM125"/>
      <c r="AJN125"/>
      <c r="AJO125"/>
      <c r="AJP125"/>
      <c r="AJQ125"/>
      <c r="AJR125"/>
      <c r="AJS125"/>
      <c r="AJT125"/>
      <c r="AJU125"/>
      <c r="AJV125"/>
      <c r="AJW125"/>
      <c r="AJX125"/>
      <c r="AJY125"/>
      <c r="AJZ125"/>
      <c r="AKA125"/>
      <c r="AKB125"/>
      <c r="AKC125"/>
      <c r="AKD125"/>
      <c r="AKE125"/>
      <c r="AKF125"/>
      <c r="AKG125"/>
      <c r="AKH125"/>
      <c r="AKI125"/>
      <c r="AKJ125"/>
      <c r="AKK125"/>
      <c r="AKL125"/>
      <c r="AKM125"/>
      <c r="AKN125"/>
      <c r="AKO125"/>
      <c r="AKP125"/>
      <c r="AKQ125"/>
      <c r="AKR125"/>
      <c r="AKS125"/>
      <c r="AKT125"/>
      <c r="AKU125"/>
      <c r="AKV125"/>
      <c r="AKW125"/>
      <c r="AKX125"/>
      <c r="AKY125"/>
      <c r="AKZ125"/>
      <c r="ALA125"/>
      <c r="ALB125"/>
      <c r="ALC125"/>
      <c r="ALD125"/>
      <c r="ALE125"/>
      <c r="ALF125"/>
      <c r="ALG125"/>
      <c r="ALH125"/>
      <c r="ALI125"/>
      <c r="ALJ125"/>
      <c r="ALK125"/>
      <c r="ALL125"/>
      <c r="ALM125"/>
      <c r="ALN125"/>
      <c r="ALO125"/>
      <c r="ALP125"/>
      <c r="ALQ125"/>
      <c r="ALR125"/>
      <c r="ALS125"/>
      <c r="ALT125"/>
      <c r="ALU125"/>
      <c r="ALV125"/>
      <c r="ALW125"/>
      <c r="ALX125"/>
      <c r="ALY125"/>
      <c r="ALZ125"/>
      <c r="AMA125"/>
      <c r="AMB125"/>
      <c r="AMC125"/>
      <c r="AMD125"/>
      <c r="AME125"/>
      <c r="AMF125"/>
      <c r="AMG125"/>
      <c r="AMH125"/>
      <c r="AMI125"/>
      <c r="AMJ125"/>
      <c r="AMK125"/>
    </row>
    <row r="126" spans="1:1025" ht="81" customHeight="1" x14ac:dyDescent="0.25">
      <c r="A126" s="97">
        <f t="shared" si="143"/>
        <v>114</v>
      </c>
      <c r="B126" s="98"/>
      <c r="C126" s="112" t="s">
        <v>12</v>
      </c>
      <c r="D126" s="117" t="s">
        <v>10</v>
      </c>
      <c r="E126" s="117" t="s">
        <v>73</v>
      </c>
      <c r="F126" s="117" t="s">
        <v>158</v>
      </c>
      <c r="G126" s="117" t="s">
        <v>318</v>
      </c>
      <c r="H126" s="114" t="s">
        <v>11</v>
      </c>
      <c r="I126" s="114" t="s">
        <v>319</v>
      </c>
      <c r="J126" s="115" t="str">
        <f t="shared" si="171"/>
        <v>Verificar el 100% de los planes de mejoramiento vigentes suscrito con la Contraloría de Cundinamarca0</v>
      </c>
      <c r="K126" s="115" t="str">
        <f t="shared" si="172"/>
        <v>Verificar el 100% de los planes de mejoramiento vigentes suscrito con la Contraloría de Cundinamarca0</v>
      </c>
      <c r="L126" s="115" t="str">
        <f t="shared" si="173"/>
        <v>Verificar el 100% de los planes de mejoramiento vigentes suscrito con la Contraloría de Cundinamarca0</v>
      </c>
      <c r="M126" s="115" t="str">
        <f t="shared" si="174"/>
        <v>Verificar el 100% de los planes de mejoramiento vigentes suscrito con la Contraloría de Cundinamarca0</v>
      </c>
      <c r="N126" s="115" t="str">
        <f t="shared" si="175"/>
        <v>Verificar el 100% de los planes de mejoramiento vigentes suscrito con la Contraloría de Cundinamarca0</v>
      </c>
      <c r="O126" s="115" t="str">
        <f t="shared" si="176"/>
        <v>Verificar el 100% de los planes de mejoramiento vigentes suscrito con la Contraloría de Cundinamarca0</v>
      </c>
      <c r="P126" s="115" t="str">
        <f t="shared" si="177"/>
        <v>Verificar el 100% de los planes de mejoramiento vigentes suscrito con la Contraloría de Cundinamarca0</v>
      </c>
      <c r="Q126" s="115" t="str">
        <f t="shared" si="178"/>
        <v>Verificar el 100% de los planes de mejoramiento vigentes suscrito con la Contraloría de Cundinamarca0</v>
      </c>
      <c r="R126" s="115" t="str">
        <f t="shared" si="179"/>
        <v>Verificar el 100% de los planes de mejoramiento vigentes suscrito con la Contraloría de Cundinamarca0</v>
      </c>
      <c r="S126" s="115" t="str">
        <f t="shared" si="180"/>
        <v>Verificar el 100% de los planes de mejoramiento vigentes suscrito con la Contraloría de Cundinamarca0</v>
      </c>
      <c r="T126" s="115" t="str">
        <f t="shared" si="181"/>
        <v>Verificar el 100% de los planes de mejoramiento vigentes suscrito con la Contraloría de Cundinamarca0</v>
      </c>
      <c r="U126" s="115" t="str">
        <f t="shared" si="182"/>
        <v>Verificar el 100% de los planes de mejoramiento vigentes suscrito con la Contraloría de Cundinamarca1</v>
      </c>
      <c r="V126" s="116">
        <v>1</v>
      </c>
      <c r="W126" s="116">
        <v>1</v>
      </c>
      <c r="X126" s="100" t="s">
        <v>265</v>
      </c>
      <c r="Y126" s="112" t="s">
        <v>66</v>
      </c>
      <c r="Z126" s="184">
        <v>43830</v>
      </c>
      <c r="AA126" s="185">
        <v>43813</v>
      </c>
      <c r="AB126" s="30" t="s">
        <v>482</v>
      </c>
      <c r="AC126" s="101">
        <f t="shared" si="183"/>
        <v>1</v>
      </c>
      <c r="AE126" s="43">
        <f t="shared" si="184"/>
        <v>0</v>
      </c>
      <c r="AF126" s="43">
        <f t="shared" si="185"/>
        <v>0</v>
      </c>
      <c r="AG126" s="43">
        <f t="shared" si="186"/>
        <v>0</v>
      </c>
      <c r="AH126" s="43">
        <f t="shared" si="187"/>
        <v>0</v>
      </c>
      <c r="AI126" s="43">
        <f t="shared" si="188"/>
        <v>0</v>
      </c>
      <c r="AJ126" s="43">
        <f t="shared" si="189"/>
        <v>0</v>
      </c>
      <c r="AK126" s="43">
        <f t="shared" si="190"/>
        <v>0</v>
      </c>
      <c r="AL126" s="43">
        <f t="shared" si="191"/>
        <v>0</v>
      </c>
      <c r="AM126" s="43">
        <f t="shared" si="192"/>
        <v>0</v>
      </c>
      <c r="AN126" s="43">
        <f t="shared" si="193"/>
        <v>0</v>
      </c>
      <c r="AO126" s="43">
        <f t="shared" si="194"/>
        <v>0</v>
      </c>
      <c r="AP126" s="43">
        <f t="shared" si="195"/>
        <v>1</v>
      </c>
      <c r="AR126" s="43">
        <f t="shared" si="196"/>
        <v>0</v>
      </c>
      <c r="AS126" s="43">
        <f t="shared" si="197"/>
        <v>0</v>
      </c>
      <c r="AT126" s="43">
        <f t="shared" si="198"/>
        <v>0</v>
      </c>
      <c r="AU126" s="43">
        <f t="shared" si="199"/>
        <v>0</v>
      </c>
      <c r="AV126" s="43">
        <f t="shared" si="200"/>
        <v>0</v>
      </c>
      <c r="AW126" s="43">
        <f t="shared" si="201"/>
        <v>0</v>
      </c>
      <c r="AX126" s="43">
        <f t="shared" si="202"/>
        <v>0</v>
      </c>
      <c r="AY126" s="43">
        <f t="shared" si="203"/>
        <v>0</v>
      </c>
      <c r="AZ126" s="43">
        <f t="shared" si="204"/>
        <v>0</v>
      </c>
      <c r="BA126" s="43">
        <f t="shared" si="205"/>
        <v>0</v>
      </c>
      <c r="BB126" s="43">
        <f t="shared" si="206"/>
        <v>0</v>
      </c>
      <c r="BC126" s="43">
        <f t="shared" si="207"/>
        <v>1</v>
      </c>
      <c r="BD126" s="3">
        <f t="shared" si="208"/>
        <v>1</v>
      </c>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c r="JD126"/>
      <c r="JE126"/>
      <c r="JF126"/>
      <c r="JG126"/>
      <c r="JH126"/>
      <c r="JI126"/>
      <c r="JJ126"/>
      <c r="JK126"/>
      <c r="JL126"/>
      <c r="JM126"/>
      <c r="JN126"/>
      <c r="JO126"/>
      <c r="JP126"/>
      <c r="JQ126"/>
      <c r="JR126"/>
      <c r="JS126"/>
      <c r="JT126"/>
      <c r="JU126"/>
      <c r="JV126"/>
      <c r="JW126"/>
      <c r="JX126"/>
      <c r="JY126"/>
      <c r="JZ126"/>
      <c r="KA126"/>
      <c r="KB126"/>
      <c r="KC126"/>
      <c r="KD126"/>
      <c r="KE126"/>
      <c r="KF126"/>
      <c r="KG126"/>
      <c r="KH126"/>
      <c r="KI126"/>
      <c r="KJ126"/>
      <c r="KK126"/>
      <c r="KL126"/>
      <c r="KM126"/>
      <c r="KN126"/>
      <c r="KO126"/>
      <c r="KP126"/>
      <c r="KQ126"/>
      <c r="KR126"/>
      <c r="KS126"/>
      <c r="KT126"/>
      <c r="KU126"/>
      <c r="KV126"/>
      <c r="KW126"/>
      <c r="KX126"/>
      <c r="KY126"/>
      <c r="KZ126"/>
      <c r="LA126"/>
      <c r="LB126"/>
      <c r="LC126"/>
      <c r="LD126"/>
      <c r="LE126"/>
      <c r="LF126"/>
      <c r="LG126"/>
      <c r="LH126"/>
      <c r="LI126"/>
      <c r="LJ126"/>
      <c r="LK126"/>
      <c r="LL126"/>
      <c r="LM126"/>
      <c r="LN126"/>
      <c r="LO126"/>
      <c r="LP126"/>
      <c r="LQ126"/>
      <c r="LR126"/>
      <c r="LS126"/>
      <c r="LT126"/>
      <c r="LU126"/>
      <c r="LV126"/>
      <c r="LW126"/>
      <c r="LX126"/>
      <c r="LY126"/>
      <c r="LZ126"/>
      <c r="MA126"/>
      <c r="MB126"/>
      <c r="MC126"/>
      <c r="MD126"/>
      <c r="ME126"/>
      <c r="MF126"/>
      <c r="MG126"/>
      <c r="MH126"/>
      <c r="MI126"/>
      <c r="MJ126"/>
      <c r="MK126"/>
      <c r="ML126"/>
      <c r="MM126"/>
      <c r="MN126"/>
      <c r="MO126"/>
      <c r="MP126"/>
      <c r="MQ126"/>
      <c r="MR126"/>
      <c r="MS126"/>
      <c r="MT126"/>
      <c r="MU126"/>
      <c r="MV126"/>
      <c r="MW126"/>
      <c r="MX126"/>
      <c r="MY126"/>
      <c r="MZ126"/>
      <c r="NA126"/>
      <c r="NB126"/>
      <c r="NC126"/>
      <c r="ND126"/>
      <c r="NE126"/>
      <c r="NF126"/>
      <c r="NG126"/>
      <c r="NH126"/>
      <c r="NI126"/>
      <c r="NJ126"/>
      <c r="NK126"/>
      <c r="NL126"/>
      <c r="NM126"/>
      <c r="NN126"/>
      <c r="NO126"/>
      <c r="NP126"/>
      <c r="NQ126"/>
      <c r="NR126"/>
      <c r="NS126"/>
      <c r="NT126"/>
      <c r="NU126"/>
      <c r="NV126"/>
      <c r="NW126"/>
      <c r="NX126"/>
      <c r="NY126"/>
      <c r="NZ126"/>
      <c r="OA126"/>
      <c r="OB126"/>
      <c r="OC126"/>
      <c r="OD126"/>
      <c r="OE126"/>
      <c r="OF126"/>
      <c r="OG126"/>
      <c r="OH126"/>
      <c r="OI126"/>
      <c r="OJ126"/>
      <c r="OK126"/>
      <c r="OL126"/>
      <c r="OM126"/>
      <c r="ON126"/>
      <c r="OO126"/>
      <c r="OP126"/>
      <c r="OQ126"/>
      <c r="OR126"/>
      <c r="OS126"/>
      <c r="OT126"/>
      <c r="OU126"/>
      <c r="OV126"/>
      <c r="OW126"/>
      <c r="OX126"/>
      <c r="OY126"/>
      <c r="OZ126"/>
      <c r="PA126"/>
      <c r="PB126"/>
      <c r="PC126"/>
      <c r="PD126"/>
      <c r="PE126"/>
      <c r="PF126"/>
      <c r="PG126"/>
      <c r="PH126"/>
      <c r="PI126"/>
      <c r="PJ126"/>
      <c r="PK126"/>
      <c r="PL126"/>
      <c r="PM126"/>
      <c r="PN126"/>
      <c r="PO126"/>
      <c r="PP126"/>
      <c r="PQ126"/>
      <c r="PR126"/>
      <c r="PS126"/>
      <c r="PT126"/>
      <c r="PU126"/>
      <c r="PV126"/>
      <c r="PW126"/>
      <c r="PX126"/>
      <c r="PY126"/>
      <c r="PZ126"/>
      <c r="QA126"/>
      <c r="QB126"/>
      <c r="QC126"/>
      <c r="QD126"/>
      <c r="QE126"/>
      <c r="QF126"/>
      <c r="QG126"/>
      <c r="QH126"/>
      <c r="QI126"/>
      <c r="QJ126"/>
      <c r="QK126"/>
      <c r="QL126"/>
      <c r="QM126"/>
      <c r="QN126"/>
      <c r="QO126"/>
      <c r="QP126"/>
      <c r="QQ126"/>
      <c r="QR126"/>
      <c r="QS126"/>
      <c r="QT126"/>
      <c r="QU126"/>
      <c r="QV126"/>
      <c r="QW126"/>
      <c r="QX126"/>
      <c r="QY126"/>
      <c r="QZ126"/>
      <c r="RA126"/>
      <c r="RB126"/>
      <c r="RC126"/>
      <c r="RD126"/>
      <c r="RE126"/>
      <c r="RF126"/>
      <c r="RG126"/>
      <c r="RH126"/>
      <c r="RI126"/>
      <c r="RJ126"/>
      <c r="RK126"/>
      <c r="RL126"/>
      <c r="RM126"/>
      <c r="RN126"/>
      <c r="RO126"/>
      <c r="RP126"/>
      <c r="RQ126"/>
      <c r="RR126"/>
      <c r="RS126"/>
      <c r="RT126"/>
      <c r="RU126"/>
      <c r="RV126"/>
      <c r="RW126"/>
      <c r="RX126"/>
      <c r="RY126"/>
      <c r="RZ126"/>
      <c r="SA126"/>
      <c r="SB126"/>
      <c r="SC126"/>
      <c r="SD126"/>
      <c r="SE126"/>
      <c r="SF126"/>
      <c r="SG126"/>
      <c r="SH126"/>
      <c r="SI126"/>
      <c r="SJ126"/>
      <c r="SK126"/>
      <c r="SL126"/>
      <c r="SM126"/>
      <c r="SN126"/>
      <c r="SO126"/>
      <c r="SP126"/>
      <c r="SQ126"/>
      <c r="SR126"/>
      <c r="SS126"/>
      <c r="ST126"/>
      <c r="SU126"/>
      <c r="SV126"/>
      <c r="SW126"/>
      <c r="SX126"/>
      <c r="SY126"/>
      <c r="SZ126"/>
      <c r="TA126"/>
      <c r="TB126"/>
      <c r="TC126"/>
      <c r="TD126"/>
      <c r="TE126"/>
      <c r="TF126"/>
      <c r="TG126"/>
      <c r="TH126"/>
      <c r="TI126"/>
      <c r="TJ126"/>
      <c r="TK126"/>
      <c r="TL126"/>
      <c r="TM126"/>
      <c r="TN126"/>
      <c r="TO126"/>
      <c r="TP126"/>
      <c r="TQ126"/>
      <c r="TR126"/>
      <c r="TS126"/>
      <c r="TT126"/>
      <c r="TU126"/>
      <c r="TV126"/>
      <c r="TW126"/>
      <c r="TX126"/>
      <c r="TY126"/>
      <c r="TZ126"/>
      <c r="UA126"/>
      <c r="UB126"/>
      <c r="UC126"/>
      <c r="UD126"/>
      <c r="UE126"/>
      <c r="UF126"/>
      <c r="UG126"/>
      <c r="UH126"/>
      <c r="UI126"/>
      <c r="UJ126"/>
      <c r="UK126"/>
      <c r="UL126"/>
      <c r="UM126"/>
      <c r="UN126"/>
      <c r="UO126"/>
      <c r="UP126"/>
      <c r="UQ126"/>
      <c r="UR126"/>
      <c r="US126"/>
      <c r="UT126"/>
      <c r="UU126"/>
      <c r="UV126"/>
      <c r="UW126"/>
      <c r="UX126"/>
      <c r="UY126"/>
      <c r="UZ126"/>
      <c r="VA126"/>
      <c r="VB126"/>
      <c r="VC126"/>
      <c r="VD126"/>
      <c r="VE126"/>
      <c r="VF126"/>
      <c r="VG126"/>
      <c r="VH126"/>
      <c r="VI126"/>
      <c r="VJ126"/>
      <c r="VK126"/>
      <c r="VL126"/>
      <c r="VM126"/>
      <c r="VN126"/>
      <c r="VO126"/>
      <c r="VP126"/>
      <c r="VQ126"/>
      <c r="VR126"/>
      <c r="VS126"/>
      <c r="VT126"/>
      <c r="VU126"/>
      <c r="VV126"/>
      <c r="VW126"/>
      <c r="VX126"/>
      <c r="VY126"/>
      <c r="VZ126"/>
      <c r="WA126"/>
      <c r="WB126"/>
      <c r="WC126"/>
      <c r="WD126"/>
      <c r="WE126"/>
      <c r="WF126"/>
      <c r="WG126"/>
      <c r="WH126"/>
      <c r="WI126"/>
      <c r="WJ126"/>
      <c r="WK126"/>
      <c r="WL126"/>
      <c r="WM126"/>
      <c r="WN126"/>
      <c r="WO126"/>
      <c r="WP126"/>
      <c r="WQ126"/>
      <c r="WR126"/>
      <c r="WS126"/>
      <c r="WT126"/>
      <c r="WU126"/>
      <c r="WV126"/>
      <c r="WW126"/>
      <c r="WX126"/>
      <c r="WY126"/>
      <c r="WZ126"/>
      <c r="XA126"/>
      <c r="XB126"/>
      <c r="XC126"/>
      <c r="XD126"/>
      <c r="XE126"/>
      <c r="XF126"/>
      <c r="XG126"/>
      <c r="XH126"/>
      <c r="XI126"/>
      <c r="XJ126"/>
      <c r="XK126"/>
      <c r="XL126"/>
      <c r="XM126"/>
      <c r="XN126"/>
      <c r="XO126"/>
      <c r="XP126"/>
      <c r="XQ126"/>
      <c r="XR126"/>
      <c r="XS126"/>
      <c r="XT126"/>
      <c r="XU126"/>
      <c r="XV126"/>
      <c r="XW126"/>
      <c r="XX126"/>
      <c r="XY126"/>
      <c r="XZ126"/>
      <c r="YA126"/>
      <c r="YB126"/>
      <c r="YC126"/>
      <c r="YD126"/>
      <c r="YE126"/>
      <c r="YF126"/>
      <c r="YG126"/>
      <c r="YH126"/>
      <c r="YI126"/>
      <c r="YJ126"/>
      <c r="YK126"/>
      <c r="YL126"/>
      <c r="YM126"/>
      <c r="YN126"/>
      <c r="YO126"/>
      <c r="YP126"/>
      <c r="YQ126"/>
      <c r="YR126"/>
      <c r="YS126"/>
      <c r="YT126"/>
      <c r="YU126"/>
      <c r="YV126"/>
      <c r="YW126"/>
      <c r="YX126"/>
      <c r="YY126"/>
      <c r="YZ126"/>
      <c r="ZA126"/>
      <c r="ZB126"/>
      <c r="ZC126"/>
      <c r="ZD126"/>
      <c r="ZE126"/>
      <c r="ZF126"/>
      <c r="ZG126"/>
      <c r="ZH126"/>
      <c r="ZI126"/>
      <c r="ZJ126"/>
      <c r="ZK126"/>
      <c r="ZL126"/>
      <c r="ZM126"/>
      <c r="ZN126"/>
      <c r="ZO126"/>
      <c r="ZP126"/>
      <c r="ZQ126"/>
      <c r="ZR126"/>
      <c r="ZS126"/>
      <c r="ZT126"/>
      <c r="ZU126"/>
      <c r="ZV126"/>
      <c r="ZW126"/>
      <c r="ZX126"/>
      <c r="ZY126"/>
      <c r="ZZ126"/>
      <c r="AAA126"/>
      <c r="AAB126"/>
      <c r="AAC126"/>
      <c r="AAD126"/>
      <c r="AAE126"/>
      <c r="AAF126"/>
      <c r="AAG126"/>
      <c r="AAH126"/>
      <c r="AAI126"/>
      <c r="AAJ126"/>
      <c r="AAK126"/>
      <c r="AAL126"/>
      <c r="AAM126"/>
      <c r="AAN126"/>
      <c r="AAO126"/>
      <c r="AAP126"/>
      <c r="AAQ126"/>
      <c r="AAR126"/>
      <c r="AAS126"/>
      <c r="AAT126"/>
      <c r="AAU126"/>
      <c r="AAV126"/>
      <c r="AAW126"/>
      <c r="AAX126"/>
      <c r="AAY126"/>
      <c r="AAZ126"/>
      <c r="ABA126"/>
      <c r="ABB126"/>
      <c r="ABC126"/>
      <c r="ABD126"/>
      <c r="ABE126"/>
      <c r="ABF126"/>
      <c r="ABG126"/>
      <c r="ABH126"/>
      <c r="ABI126"/>
      <c r="ABJ126"/>
      <c r="ABK126"/>
      <c r="ABL126"/>
      <c r="ABM126"/>
      <c r="ABN126"/>
      <c r="ABO126"/>
      <c r="ABP126"/>
      <c r="ABQ126"/>
      <c r="ABR126"/>
      <c r="ABS126"/>
      <c r="ABT126"/>
      <c r="ABU126"/>
      <c r="ABV126"/>
      <c r="ABW126"/>
      <c r="ABX126"/>
      <c r="ABY126"/>
      <c r="ABZ126"/>
      <c r="ACA126"/>
      <c r="ACB126"/>
      <c r="ACC126"/>
      <c r="ACD126"/>
      <c r="ACE126"/>
      <c r="ACF126"/>
      <c r="ACG126"/>
      <c r="ACH126"/>
      <c r="ACI126"/>
      <c r="ACJ126"/>
      <c r="ACK126"/>
      <c r="ACL126"/>
      <c r="ACM126"/>
      <c r="ACN126"/>
      <c r="ACO126"/>
      <c r="ACP126"/>
      <c r="ACQ126"/>
      <c r="ACR126"/>
      <c r="ACS126"/>
      <c r="ACT126"/>
      <c r="ACU126"/>
      <c r="ACV126"/>
      <c r="ACW126"/>
      <c r="ACX126"/>
      <c r="ACY126"/>
      <c r="ACZ126"/>
      <c r="ADA126"/>
      <c r="ADB126"/>
      <c r="ADC126"/>
      <c r="ADD126"/>
      <c r="ADE126"/>
      <c r="ADF126"/>
      <c r="ADG126"/>
      <c r="ADH126"/>
      <c r="ADI126"/>
      <c r="ADJ126"/>
      <c r="ADK126"/>
      <c r="ADL126"/>
      <c r="ADM126"/>
      <c r="ADN126"/>
      <c r="ADO126"/>
      <c r="ADP126"/>
      <c r="ADQ126"/>
      <c r="ADR126"/>
      <c r="ADS126"/>
      <c r="ADT126"/>
      <c r="ADU126"/>
      <c r="ADV126"/>
      <c r="ADW126"/>
      <c r="ADX126"/>
      <c r="ADY126"/>
      <c r="ADZ126"/>
      <c r="AEA126"/>
      <c r="AEB126"/>
      <c r="AEC126"/>
      <c r="AED126"/>
      <c r="AEE126"/>
      <c r="AEF126"/>
      <c r="AEG126"/>
      <c r="AEH126"/>
      <c r="AEI126"/>
      <c r="AEJ126"/>
      <c r="AEK126"/>
      <c r="AEL126"/>
      <c r="AEM126"/>
      <c r="AEN126"/>
      <c r="AEO126"/>
      <c r="AEP126"/>
      <c r="AEQ126"/>
      <c r="AER126"/>
      <c r="AES126"/>
      <c r="AET126"/>
      <c r="AEU126"/>
      <c r="AEV126"/>
      <c r="AEW126"/>
      <c r="AEX126"/>
      <c r="AEY126"/>
      <c r="AEZ126"/>
      <c r="AFA126"/>
      <c r="AFB126"/>
      <c r="AFC126"/>
      <c r="AFD126"/>
      <c r="AFE126"/>
      <c r="AFF126"/>
      <c r="AFG126"/>
      <c r="AFH126"/>
      <c r="AFI126"/>
      <c r="AFJ126"/>
      <c r="AFK126"/>
      <c r="AFL126"/>
      <c r="AFM126"/>
      <c r="AFN126"/>
      <c r="AFO126"/>
      <c r="AFP126"/>
      <c r="AFQ126"/>
      <c r="AFR126"/>
      <c r="AFS126"/>
      <c r="AFT126"/>
      <c r="AFU126"/>
      <c r="AFV126"/>
      <c r="AFW126"/>
      <c r="AFX126"/>
      <c r="AFY126"/>
      <c r="AFZ126"/>
      <c r="AGA126"/>
      <c r="AGB126"/>
      <c r="AGC126"/>
      <c r="AGD126"/>
      <c r="AGE126"/>
      <c r="AGF126"/>
      <c r="AGG126"/>
      <c r="AGH126"/>
      <c r="AGI126"/>
      <c r="AGJ126"/>
      <c r="AGK126"/>
      <c r="AGL126"/>
      <c r="AGM126"/>
      <c r="AGN126"/>
      <c r="AGO126"/>
      <c r="AGP126"/>
      <c r="AGQ126"/>
      <c r="AGR126"/>
      <c r="AGS126"/>
      <c r="AGT126"/>
      <c r="AGU126"/>
      <c r="AGV126"/>
      <c r="AGW126"/>
      <c r="AGX126"/>
      <c r="AGY126"/>
      <c r="AGZ126"/>
      <c r="AHA126"/>
      <c r="AHB126"/>
      <c r="AHC126"/>
      <c r="AHD126"/>
      <c r="AHE126"/>
      <c r="AHF126"/>
      <c r="AHG126"/>
      <c r="AHH126"/>
      <c r="AHI126"/>
      <c r="AHJ126"/>
      <c r="AHK126"/>
      <c r="AHL126"/>
      <c r="AHM126"/>
      <c r="AHN126"/>
      <c r="AHO126"/>
      <c r="AHP126"/>
      <c r="AHQ126"/>
      <c r="AHR126"/>
      <c r="AHS126"/>
      <c r="AHT126"/>
      <c r="AHU126"/>
      <c r="AHV126"/>
      <c r="AHW126"/>
      <c r="AHX126"/>
      <c r="AHY126"/>
      <c r="AHZ126"/>
      <c r="AIA126"/>
      <c r="AIB126"/>
      <c r="AIC126"/>
      <c r="AID126"/>
      <c r="AIE126"/>
      <c r="AIF126"/>
      <c r="AIG126"/>
      <c r="AIH126"/>
      <c r="AII126"/>
      <c r="AIJ126"/>
      <c r="AIK126"/>
      <c r="AIL126"/>
      <c r="AIM126"/>
      <c r="AIN126"/>
      <c r="AIO126"/>
      <c r="AIP126"/>
      <c r="AIQ126"/>
      <c r="AIR126"/>
      <c r="AIS126"/>
      <c r="AIT126"/>
      <c r="AIU126"/>
      <c r="AIV126"/>
      <c r="AIW126"/>
      <c r="AIX126"/>
      <c r="AIY126"/>
      <c r="AIZ126"/>
      <c r="AJA126"/>
      <c r="AJB126"/>
      <c r="AJC126"/>
      <c r="AJD126"/>
      <c r="AJE126"/>
      <c r="AJF126"/>
      <c r="AJG126"/>
      <c r="AJH126"/>
      <c r="AJI126"/>
      <c r="AJJ126"/>
      <c r="AJK126"/>
      <c r="AJL126"/>
      <c r="AJM126"/>
      <c r="AJN126"/>
      <c r="AJO126"/>
      <c r="AJP126"/>
      <c r="AJQ126"/>
      <c r="AJR126"/>
      <c r="AJS126"/>
      <c r="AJT126"/>
      <c r="AJU126"/>
      <c r="AJV126"/>
      <c r="AJW126"/>
      <c r="AJX126"/>
      <c r="AJY126"/>
      <c r="AJZ126"/>
      <c r="AKA126"/>
      <c r="AKB126"/>
      <c r="AKC126"/>
      <c r="AKD126"/>
      <c r="AKE126"/>
      <c r="AKF126"/>
      <c r="AKG126"/>
      <c r="AKH126"/>
      <c r="AKI126"/>
      <c r="AKJ126"/>
      <c r="AKK126"/>
      <c r="AKL126"/>
      <c r="AKM126"/>
      <c r="AKN126"/>
      <c r="AKO126"/>
      <c r="AKP126"/>
      <c r="AKQ126"/>
      <c r="AKR126"/>
      <c r="AKS126"/>
      <c r="AKT126"/>
      <c r="AKU126"/>
      <c r="AKV126"/>
      <c r="AKW126"/>
      <c r="AKX126"/>
      <c r="AKY126"/>
      <c r="AKZ126"/>
      <c r="ALA126"/>
      <c r="ALB126"/>
      <c r="ALC126"/>
      <c r="ALD126"/>
      <c r="ALE126"/>
      <c r="ALF126"/>
      <c r="ALG126"/>
      <c r="ALH126"/>
      <c r="ALI126"/>
      <c r="ALJ126"/>
      <c r="ALK126"/>
      <c r="ALL126"/>
      <c r="ALM126"/>
      <c r="ALN126"/>
      <c r="ALO126"/>
      <c r="ALP126"/>
      <c r="ALQ126"/>
      <c r="ALR126"/>
      <c r="ALS126"/>
      <c r="ALT126"/>
      <c r="ALU126"/>
      <c r="ALV126"/>
      <c r="ALW126"/>
      <c r="ALX126"/>
      <c r="ALY126"/>
      <c r="ALZ126"/>
      <c r="AMA126"/>
      <c r="AMB126"/>
      <c r="AMC126"/>
      <c r="AMD126"/>
      <c r="AME126"/>
      <c r="AMF126"/>
      <c r="AMG126"/>
      <c r="AMH126"/>
      <c r="AMI126"/>
      <c r="AMJ126"/>
      <c r="AMK126"/>
    </row>
    <row r="127" spans="1:1025" ht="86.25" customHeight="1" x14ac:dyDescent="0.25">
      <c r="A127" s="97">
        <f t="shared" si="143"/>
        <v>115</v>
      </c>
      <c r="B127" s="98">
        <f>+B126+1</f>
        <v>1</v>
      </c>
      <c r="C127" s="112" t="s">
        <v>12</v>
      </c>
      <c r="D127" s="117" t="s">
        <v>8</v>
      </c>
      <c r="E127" s="117" t="s">
        <v>71</v>
      </c>
      <c r="F127" s="117" t="s">
        <v>65</v>
      </c>
      <c r="G127" s="117" t="s">
        <v>194</v>
      </c>
      <c r="H127" s="114" t="s">
        <v>11</v>
      </c>
      <c r="I127" s="114" t="s">
        <v>72</v>
      </c>
      <c r="J127" s="115" t="str">
        <f t="shared" si="171"/>
        <v>Verificar el 100% de los planes de mejoramiento vigentes suscrito con la Contraloría General de la República1</v>
      </c>
      <c r="K127" s="115" t="str">
        <f t="shared" si="172"/>
        <v>Verificar el 100% de los planes de mejoramiento vigentes suscrito con la Contraloría General de la República0</v>
      </c>
      <c r="L127" s="115" t="str">
        <f t="shared" si="173"/>
        <v>Verificar el 100% de los planes de mejoramiento vigentes suscrito con la Contraloría General de la República0</v>
      </c>
      <c r="M127" s="115" t="str">
        <f t="shared" si="174"/>
        <v>Verificar el 100% de los planes de mejoramiento vigentes suscrito con la Contraloría General de la República0</v>
      </c>
      <c r="N127" s="115" t="str">
        <f t="shared" si="175"/>
        <v>Verificar el 100% de los planes de mejoramiento vigentes suscrito con la Contraloría General de la República0</v>
      </c>
      <c r="O127" s="115" t="str">
        <f t="shared" si="176"/>
        <v>Verificar el 100% de los planes de mejoramiento vigentes suscrito con la Contraloría General de la República0</v>
      </c>
      <c r="P127" s="115" t="str">
        <f t="shared" si="177"/>
        <v>Verificar el 100% de los planes de mejoramiento vigentes suscrito con la Contraloría General de la República0</v>
      </c>
      <c r="Q127" s="115" t="str">
        <f t="shared" si="178"/>
        <v>Verificar el 100% de los planes de mejoramiento vigentes suscrito con la Contraloría General de la República0</v>
      </c>
      <c r="R127" s="115" t="str">
        <f t="shared" si="179"/>
        <v>Verificar el 100% de los planes de mejoramiento vigentes suscrito con la Contraloría General de la República0</v>
      </c>
      <c r="S127" s="115" t="str">
        <f t="shared" si="180"/>
        <v>Verificar el 100% de los planes de mejoramiento vigentes suscrito con la Contraloría General de la República0</v>
      </c>
      <c r="T127" s="115" t="str">
        <f t="shared" si="181"/>
        <v>Verificar el 100% de los planes de mejoramiento vigentes suscrito con la Contraloría General de la República0</v>
      </c>
      <c r="U127" s="115" t="str">
        <f t="shared" si="182"/>
        <v>Verificar el 100% de los planes de mejoramiento vigentes suscrito con la Contraloría General de la República0</v>
      </c>
      <c r="V127" s="116">
        <v>1</v>
      </c>
      <c r="W127" s="116">
        <v>1</v>
      </c>
      <c r="X127" s="100" t="s">
        <v>265</v>
      </c>
      <c r="Y127" s="112" t="s">
        <v>326</v>
      </c>
      <c r="Z127" s="184">
        <v>43488</v>
      </c>
      <c r="AA127" s="185">
        <v>43488</v>
      </c>
      <c r="AB127" s="105" t="s">
        <v>391</v>
      </c>
      <c r="AC127" s="101">
        <f t="shared" si="183"/>
        <v>1</v>
      </c>
      <c r="AE127" s="43">
        <f t="shared" si="184"/>
        <v>1</v>
      </c>
      <c r="AF127" s="43">
        <f t="shared" si="185"/>
        <v>0</v>
      </c>
      <c r="AG127" s="43">
        <f t="shared" si="186"/>
        <v>0</v>
      </c>
      <c r="AH127" s="43">
        <f t="shared" si="187"/>
        <v>0</v>
      </c>
      <c r="AI127" s="43">
        <f t="shared" si="188"/>
        <v>0</v>
      </c>
      <c r="AJ127" s="43">
        <f t="shared" si="189"/>
        <v>0</v>
      </c>
      <c r="AK127" s="43">
        <f t="shared" si="190"/>
        <v>0</v>
      </c>
      <c r="AL127" s="43">
        <f t="shared" si="191"/>
        <v>0</v>
      </c>
      <c r="AM127" s="43">
        <f t="shared" si="192"/>
        <v>0</v>
      </c>
      <c r="AN127" s="43">
        <f t="shared" si="193"/>
        <v>0</v>
      </c>
      <c r="AO127" s="43">
        <f t="shared" si="194"/>
        <v>0</v>
      </c>
      <c r="AP127" s="43">
        <f t="shared" si="195"/>
        <v>0</v>
      </c>
      <c r="AR127" s="43">
        <f t="shared" si="196"/>
        <v>1</v>
      </c>
      <c r="AS127" s="43">
        <f t="shared" si="197"/>
        <v>0</v>
      </c>
      <c r="AT127" s="43">
        <f t="shared" si="198"/>
        <v>0</v>
      </c>
      <c r="AU127" s="43">
        <f t="shared" si="199"/>
        <v>0</v>
      </c>
      <c r="AV127" s="43">
        <f t="shared" si="200"/>
        <v>0</v>
      </c>
      <c r="AW127" s="43">
        <f t="shared" si="201"/>
        <v>0</v>
      </c>
      <c r="AX127" s="43">
        <f t="shared" si="202"/>
        <v>0</v>
      </c>
      <c r="AY127" s="43">
        <f t="shared" si="203"/>
        <v>0</v>
      </c>
      <c r="AZ127" s="43">
        <f t="shared" si="204"/>
        <v>0</v>
      </c>
      <c r="BA127" s="43">
        <f t="shared" si="205"/>
        <v>0</v>
      </c>
      <c r="BB127" s="43">
        <f t="shared" si="206"/>
        <v>0</v>
      </c>
      <c r="BC127" s="43">
        <f t="shared" si="207"/>
        <v>0</v>
      </c>
      <c r="BD127" s="3">
        <f t="shared" si="208"/>
        <v>1</v>
      </c>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c r="JD127"/>
      <c r="JE127"/>
      <c r="JF127"/>
      <c r="JG127"/>
      <c r="JH127"/>
      <c r="JI127"/>
      <c r="JJ127"/>
      <c r="JK127"/>
      <c r="JL127"/>
      <c r="JM127"/>
      <c r="JN127"/>
      <c r="JO127"/>
      <c r="JP127"/>
      <c r="JQ127"/>
      <c r="JR127"/>
      <c r="JS127"/>
      <c r="JT127"/>
      <c r="JU127"/>
      <c r="JV127"/>
      <c r="JW127"/>
      <c r="JX127"/>
      <c r="JY127"/>
      <c r="JZ127"/>
      <c r="KA127"/>
      <c r="KB127"/>
      <c r="KC127"/>
      <c r="KD127"/>
      <c r="KE127"/>
      <c r="KF127"/>
      <c r="KG127"/>
      <c r="KH127"/>
      <c r="KI127"/>
      <c r="KJ127"/>
      <c r="KK127"/>
      <c r="KL127"/>
      <c r="KM127"/>
      <c r="KN127"/>
      <c r="KO127"/>
      <c r="KP127"/>
      <c r="KQ127"/>
      <c r="KR127"/>
      <c r="KS127"/>
      <c r="KT127"/>
      <c r="KU127"/>
      <c r="KV127"/>
      <c r="KW127"/>
      <c r="KX127"/>
      <c r="KY127"/>
      <c r="KZ127"/>
      <c r="LA127"/>
      <c r="LB127"/>
      <c r="LC127"/>
      <c r="LD127"/>
      <c r="LE127"/>
      <c r="LF127"/>
      <c r="LG127"/>
      <c r="LH127"/>
      <c r="LI127"/>
      <c r="LJ127"/>
      <c r="LK127"/>
      <c r="LL127"/>
      <c r="LM127"/>
      <c r="LN127"/>
      <c r="LO127"/>
      <c r="LP127"/>
      <c r="LQ127"/>
      <c r="LR127"/>
      <c r="LS127"/>
      <c r="LT127"/>
      <c r="LU127"/>
      <c r="LV127"/>
      <c r="LW127"/>
      <c r="LX127"/>
      <c r="LY127"/>
      <c r="LZ127"/>
      <c r="MA127"/>
      <c r="MB127"/>
      <c r="MC127"/>
      <c r="MD127"/>
      <c r="ME127"/>
      <c r="MF127"/>
      <c r="MG127"/>
      <c r="MH127"/>
      <c r="MI127"/>
      <c r="MJ127"/>
      <c r="MK127"/>
      <c r="ML127"/>
      <c r="MM127"/>
      <c r="MN127"/>
      <c r="MO127"/>
      <c r="MP127"/>
      <c r="MQ127"/>
      <c r="MR127"/>
      <c r="MS127"/>
      <c r="MT127"/>
      <c r="MU127"/>
      <c r="MV127"/>
      <c r="MW127"/>
      <c r="MX127"/>
      <c r="MY127"/>
      <c r="MZ127"/>
      <c r="NA127"/>
      <c r="NB127"/>
      <c r="NC127"/>
      <c r="ND127"/>
      <c r="NE127"/>
      <c r="NF127"/>
      <c r="NG127"/>
      <c r="NH127"/>
      <c r="NI127"/>
      <c r="NJ127"/>
      <c r="NK127"/>
      <c r="NL127"/>
      <c r="NM127"/>
      <c r="NN127"/>
      <c r="NO127"/>
      <c r="NP127"/>
      <c r="NQ127"/>
      <c r="NR127"/>
      <c r="NS127"/>
      <c r="NT127"/>
      <c r="NU127"/>
      <c r="NV127"/>
      <c r="NW127"/>
      <c r="NX127"/>
      <c r="NY127"/>
      <c r="NZ127"/>
      <c r="OA127"/>
      <c r="OB127"/>
      <c r="OC127"/>
      <c r="OD127"/>
      <c r="OE127"/>
      <c r="OF127"/>
      <c r="OG127"/>
      <c r="OH127"/>
      <c r="OI127"/>
      <c r="OJ127"/>
      <c r="OK127"/>
      <c r="OL127"/>
      <c r="OM127"/>
      <c r="ON127"/>
      <c r="OO127"/>
      <c r="OP127"/>
      <c r="OQ127"/>
      <c r="OR127"/>
      <c r="OS127"/>
      <c r="OT127"/>
      <c r="OU127"/>
      <c r="OV127"/>
      <c r="OW127"/>
      <c r="OX127"/>
      <c r="OY127"/>
      <c r="OZ127"/>
      <c r="PA127"/>
      <c r="PB127"/>
      <c r="PC127"/>
      <c r="PD127"/>
      <c r="PE127"/>
      <c r="PF127"/>
      <c r="PG127"/>
      <c r="PH127"/>
      <c r="PI127"/>
      <c r="PJ127"/>
      <c r="PK127"/>
      <c r="PL127"/>
      <c r="PM127"/>
      <c r="PN127"/>
      <c r="PO127"/>
      <c r="PP127"/>
      <c r="PQ127"/>
      <c r="PR127"/>
      <c r="PS127"/>
      <c r="PT127"/>
      <c r="PU127"/>
      <c r="PV127"/>
      <c r="PW127"/>
      <c r="PX127"/>
      <c r="PY127"/>
      <c r="PZ127"/>
      <c r="QA127"/>
      <c r="QB127"/>
      <c r="QC127"/>
      <c r="QD127"/>
      <c r="QE127"/>
      <c r="QF127"/>
      <c r="QG127"/>
      <c r="QH127"/>
      <c r="QI127"/>
      <c r="QJ127"/>
      <c r="QK127"/>
      <c r="QL127"/>
      <c r="QM127"/>
      <c r="QN127"/>
      <c r="QO127"/>
      <c r="QP127"/>
      <c r="QQ127"/>
      <c r="QR127"/>
      <c r="QS127"/>
      <c r="QT127"/>
      <c r="QU127"/>
      <c r="QV127"/>
      <c r="QW127"/>
      <c r="QX127"/>
      <c r="QY127"/>
      <c r="QZ127"/>
      <c r="RA127"/>
      <c r="RB127"/>
      <c r="RC127"/>
      <c r="RD127"/>
      <c r="RE127"/>
      <c r="RF127"/>
      <c r="RG127"/>
      <c r="RH127"/>
      <c r="RI127"/>
      <c r="RJ127"/>
      <c r="RK127"/>
      <c r="RL127"/>
      <c r="RM127"/>
      <c r="RN127"/>
      <c r="RO127"/>
      <c r="RP127"/>
      <c r="RQ127"/>
      <c r="RR127"/>
      <c r="RS127"/>
      <c r="RT127"/>
      <c r="RU127"/>
      <c r="RV127"/>
      <c r="RW127"/>
      <c r="RX127"/>
      <c r="RY127"/>
      <c r="RZ127"/>
      <c r="SA127"/>
      <c r="SB127"/>
      <c r="SC127"/>
      <c r="SD127"/>
      <c r="SE127"/>
      <c r="SF127"/>
      <c r="SG127"/>
      <c r="SH127"/>
      <c r="SI127"/>
      <c r="SJ127"/>
      <c r="SK127"/>
      <c r="SL127"/>
      <c r="SM127"/>
      <c r="SN127"/>
      <c r="SO127"/>
      <c r="SP127"/>
      <c r="SQ127"/>
      <c r="SR127"/>
      <c r="SS127"/>
      <c r="ST127"/>
      <c r="SU127"/>
      <c r="SV127"/>
      <c r="SW127"/>
      <c r="SX127"/>
      <c r="SY127"/>
      <c r="SZ127"/>
      <c r="TA127"/>
      <c r="TB127"/>
      <c r="TC127"/>
      <c r="TD127"/>
      <c r="TE127"/>
      <c r="TF127"/>
      <c r="TG127"/>
      <c r="TH127"/>
      <c r="TI127"/>
      <c r="TJ127"/>
      <c r="TK127"/>
      <c r="TL127"/>
      <c r="TM127"/>
      <c r="TN127"/>
      <c r="TO127"/>
      <c r="TP127"/>
      <c r="TQ127"/>
      <c r="TR127"/>
      <c r="TS127"/>
      <c r="TT127"/>
      <c r="TU127"/>
      <c r="TV127"/>
      <c r="TW127"/>
      <c r="TX127"/>
      <c r="TY127"/>
      <c r="TZ127"/>
      <c r="UA127"/>
      <c r="UB127"/>
      <c r="UC127"/>
      <c r="UD127"/>
      <c r="UE127"/>
      <c r="UF127"/>
      <c r="UG127"/>
      <c r="UH127"/>
      <c r="UI127"/>
      <c r="UJ127"/>
      <c r="UK127"/>
      <c r="UL127"/>
      <c r="UM127"/>
      <c r="UN127"/>
      <c r="UO127"/>
      <c r="UP127"/>
      <c r="UQ127"/>
      <c r="UR127"/>
      <c r="US127"/>
      <c r="UT127"/>
      <c r="UU127"/>
      <c r="UV127"/>
      <c r="UW127"/>
      <c r="UX127"/>
      <c r="UY127"/>
      <c r="UZ127"/>
      <c r="VA127"/>
      <c r="VB127"/>
      <c r="VC127"/>
      <c r="VD127"/>
      <c r="VE127"/>
      <c r="VF127"/>
      <c r="VG127"/>
      <c r="VH127"/>
      <c r="VI127"/>
      <c r="VJ127"/>
      <c r="VK127"/>
      <c r="VL127"/>
      <c r="VM127"/>
      <c r="VN127"/>
      <c r="VO127"/>
      <c r="VP127"/>
      <c r="VQ127"/>
      <c r="VR127"/>
      <c r="VS127"/>
      <c r="VT127"/>
      <c r="VU127"/>
      <c r="VV127"/>
      <c r="VW127"/>
      <c r="VX127"/>
      <c r="VY127"/>
      <c r="VZ127"/>
      <c r="WA127"/>
      <c r="WB127"/>
      <c r="WC127"/>
      <c r="WD127"/>
      <c r="WE127"/>
      <c r="WF127"/>
      <c r="WG127"/>
      <c r="WH127"/>
      <c r="WI127"/>
      <c r="WJ127"/>
      <c r="WK127"/>
      <c r="WL127"/>
      <c r="WM127"/>
      <c r="WN127"/>
      <c r="WO127"/>
      <c r="WP127"/>
      <c r="WQ127"/>
      <c r="WR127"/>
      <c r="WS127"/>
      <c r="WT127"/>
      <c r="WU127"/>
      <c r="WV127"/>
      <c r="WW127"/>
      <c r="WX127"/>
      <c r="WY127"/>
      <c r="WZ127"/>
      <c r="XA127"/>
      <c r="XB127"/>
      <c r="XC127"/>
      <c r="XD127"/>
      <c r="XE127"/>
      <c r="XF127"/>
      <c r="XG127"/>
      <c r="XH127"/>
      <c r="XI127"/>
      <c r="XJ127"/>
      <c r="XK127"/>
      <c r="XL127"/>
      <c r="XM127"/>
      <c r="XN127"/>
      <c r="XO127"/>
      <c r="XP127"/>
      <c r="XQ127"/>
      <c r="XR127"/>
      <c r="XS127"/>
      <c r="XT127"/>
      <c r="XU127"/>
      <c r="XV127"/>
      <c r="XW127"/>
      <c r="XX127"/>
      <c r="XY127"/>
      <c r="XZ127"/>
      <c r="YA127"/>
      <c r="YB127"/>
      <c r="YC127"/>
      <c r="YD127"/>
      <c r="YE127"/>
      <c r="YF127"/>
      <c r="YG127"/>
      <c r="YH127"/>
      <c r="YI127"/>
      <c r="YJ127"/>
      <c r="YK127"/>
      <c r="YL127"/>
      <c r="YM127"/>
      <c r="YN127"/>
      <c r="YO127"/>
      <c r="YP127"/>
      <c r="YQ127"/>
      <c r="YR127"/>
      <c r="YS127"/>
      <c r="YT127"/>
      <c r="YU127"/>
      <c r="YV127"/>
      <c r="YW127"/>
      <c r="YX127"/>
      <c r="YY127"/>
      <c r="YZ127"/>
      <c r="ZA127"/>
      <c r="ZB127"/>
      <c r="ZC127"/>
      <c r="ZD127"/>
      <c r="ZE127"/>
      <c r="ZF127"/>
      <c r="ZG127"/>
      <c r="ZH127"/>
      <c r="ZI127"/>
      <c r="ZJ127"/>
      <c r="ZK127"/>
      <c r="ZL127"/>
      <c r="ZM127"/>
      <c r="ZN127"/>
      <c r="ZO127"/>
      <c r="ZP127"/>
      <c r="ZQ127"/>
      <c r="ZR127"/>
      <c r="ZS127"/>
      <c r="ZT127"/>
      <c r="ZU127"/>
      <c r="ZV127"/>
      <c r="ZW127"/>
      <c r="ZX127"/>
      <c r="ZY127"/>
      <c r="ZZ127"/>
      <c r="AAA127"/>
      <c r="AAB127"/>
      <c r="AAC127"/>
      <c r="AAD127"/>
      <c r="AAE127"/>
      <c r="AAF127"/>
      <c r="AAG127"/>
      <c r="AAH127"/>
      <c r="AAI127"/>
      <c r="AAJ127"/>
      <c r="AAK127"/>
      <c r="AAL127"/>
      <c r="AAM127"/>
      <c r="AAN127"/>
      <c r="AAO127"/>
      <c r="AAP127"/>
      <c r="AAQ127"/>
      <c r="AAR127"/>
      <c r="AAS127"/>
      <c r="AAT127"/>
      <c r="AAU127"/>
      <c r="AAV127"/>
      <c r="AAW127"/>
      <c r="AAX127"/>
      <c r="AAY127"/>
      <c r="AAZ127"/>
      <c r="ABA127"/>
      <c r="ABB127"/>
      <c r="ABC127"/>
      <c r="ABD127"/>
      <c r="ABE127"/>
      <c r="ABF127"/>
      <c r="ABG127"/>
      <c r="ABH127"/>
      <c r="ABI127"/>
      <c r="ABJ127"/>
      <c r="ABK127"/>
      <c r="ABL127"/>
      <c r="ABM127"/>
      <c r="ABN127"/>
      <c r="ABO127"/>
      <c r="ABP127"/>
      <c r="ABQ127"/>
      <c r="ABR127"/>
      <c r="ABS127"/>
      <c r="ABT127"/>
      <c r="ABU127"/>
      <c r="ABV127"/>
      <c r="ABW127"/>
      <c r="ABX127"/>
      <c r="ABY127"/>
      <c r="ABZ127"/>
      <c r="ACA127"/>
      <c r="ACB127"/>
      <c r="ACC127"/>
      <c r="ACD127"/>
      <c r="ACE127"/>
      <c r="ACF127"/>
      <c r="ACG127"/>
      <c r="ACH127"/>
      <c r="ACI127"/>
      <c r="ACJ127"/>
      <c r="ACK127"/>
      <c r="ACL127"/>
      <c r="ACM127"/>
      <c r="ACN127"/>
      <c r="ACO127"/>
      <c r="ACP127"/>
      <c r="ACQ127"/>
      <c r="ACR127"/>
      <c r="ACS127"/>
      <c r="ACT127"/>
      <c r="ACU127"/>
      <c r="ACV127"/>
      <c r="ACW127"/>
      <c r="ACX127"/>
      <c r="ACY127"/>
      <c r="ACZ127"/>
      <c r="ADA127"/>
      <c r="ADB127"/>
      <c r="ADC127"/>
      <c r="ADD127"/>
      <c r="ADE127"/>
      <c r="ADF127"/>
      <c r="ADG127"/>
      <c r="ADH127"/>
      <c r="ADI127"/>
      <c r="ADJ127"/>
      <c r="ADK127"/>
      <c r="ADL127"/>
      <c r="ADM127"/>
      <c r="ADN127"/>
      <c r="ADO127"/>
      <c r="ADP127"/>
      <c r="ADQ127"/>
      <c r="ADR127"/>
      <c r="ADS127"/>
      <c r="ADT127"/>
      <c r="ADU127"/>
      <c r="ADV127"/>
      <c r="ADW127"/>
      <c r="ADX127"/>
      <c r="ADY127"/>
      <c r="ADZ127"/>
      <c r="AEA127"/>
      <c r="AEB127"/>
      <c r="AEC127"/>
      <c r="AED127"/>
      <c r="AEE127"/>
      <c r="AEF127"/>
      <c r="AEG127"/>
      <c r="AEH127"/>
      <c r="AEI127"/>
      <c r="AEJ127"/>
      <c r="AEK127"/>
      <c r="AEL127"/>
      <c r="AEM127"/>
      <c r="AEN127"/>
      <c r="AEO127"/>
      <c r="AEP127"/>
      <c r="AEQ127"/>
      <c r="AER127"/>
      <c r="AES127"/>
      <c r="AET127"/>
      <c r="AEU127"/>
      <c r="AEV127"/>
      <c r="AEW127"/>
      <c r="AEX127"/>
      <c r="AEY127"/>
      <c r="AEZ127"/>
      <c r="AFA127"/>
      <c r="AFB127"/>
      <c r="AFC127"/>
      <c r="AFD127"/>
      <c r="AFE127"/>
      <c r="AFF127"/>
      <c r="AFG127"/>
      <c r="AFH127"/>
      <c r="AFI127"/>
      <c r="AFJ127"/>
      <c r="AFK127"/>
      <c r="AFL127"/>
      <c r="AFM127"/>
      <c r="AFN127"/>
      <c r="AFO127"/>
      <c r="AFP127"/>
      <c r="AFQ127"/>
      <c r="AFR127"/>
      <c r="AFS127"/>
      <c r="AFT127"/>
      <c r="AFU127"/>
      <c r="AFV127"/>
      <c r="AFW127"/>
      <c r="AFX127"/>
      <c r="AFY127"/>
      <c r="AFZ127"/>
      <c r="AGA127"/>
      <c r="AGB127"/>
      <c r="AGC127"/>
      <c r="AGD127"/>
      <c r="AGE127"/>
      <c r="AGF127"/>
      <c r="AGG127"/>
      <c r="AGH127"/>
      <c r="AGI127"/>
      <c r="AGJ127"/>
      <c r="AGK127"/>
      <c r="AGL127"/>
      <c r="AGM127"/>
      <c r="AGN127"/>
      <c r="AGO127"/>
      <c r="AGP127"/>
      <c r="AGQ127"/>
      <c r="AGR127"/>
      <c r="AGS127"/>
      <c r="AGT127"/>
      <c r="AGU127"/>
      <c r="AGV127"/>
      <c r="AGW127"/>
      <c r="AGX127"/>
      <c r="AGY127"/>
      <c r="AGZ127"/>
      <c r="AHA127"/>
      <c r="AHB127"/>
      <c r="AHC127"/>
      <c r="AHD127"/>
      <c r="AHE127"/>
      <c r="AHF127"/>
      <c r="AHG127"/>
      <c r="AHH127"/>
      <c r="AHI127"/>
      <c r="AHJ127"/>
      <c r="AHK127"/>
      <c r="AHL127"/>
      <c r="AHM127"/>
      <c r="AHN127"/>
      <c r="AHO127"/>
      <c r="AHP127"/>
      <c r="AHQ127"/>
      <c r="AHR127"/>
      <c r="AHS127"/>
      <c r="AHT127"/>
      <c r="AHU127"/>
      <c r="AHV127"/>
      <c r="AHW127"/>
      <c r="AHX127"/>
      <c r="AHY127"/>
      <c r="AHZ127"/>
      <c r="AIA127"/>
      <c r="AIB127"/>
      <c r="AIC127"/>
      <c r="AID127"/>
      <c r="AIE127"/>
      <c r="AIF127"/>
      <c r="AIG127"/>
      <c r="AIH127"/>
      <c r="AII127"/>
      <c r="AIJ127"/>
      <c r="AIK127"/>
      <c r="AIL127"/>
      <c r="AIM127"/>
      <c r="AIN127"/>
      <c r="AIO127"/>
      <c r="AIP127"/>
      <c r="AIQ127"/>
      <c r="AIR127"/>
      <c r="AIS127"/>
      <c r="AIT127"/>
      <c r="AIU127"/>
      <c r="AIV127"/>
      <c r="AIW127"/>
      <c r="AIX127"/>
      <c r="AIY127"/>
      <c r="AIZ127"/>
      <c r="AJA127"/>
      <c r="AJB127"/>
      <c r="AJC127"/>
      <c r="AJD127"/>
      <c r="AJE127"/>
      <c r="AJF127"/>
      <c r="AJG127"/>
      <c r="AJH127"/>
      <c r="AJI127"/>
      <c r="AJJ127"/>
      <c r="AJK127"/>
      <c r="AJL127"/>
      <c r="AJM127"/>
      <c r="AJN127"/>
      <c r="AJO127"/>
      <c r="AJP127"/>
      <c r="AJQ127"/>
      <c r="AJR127"/>
      <c r="AJS127"/>
      <c r="AJT127"/>
      <c r="AJU127"/>
      <c r="AJV127"/>
      <c r="AJW127"/>
      <c r="AJX127"/>
      <c r="AJY127"/>
      <c r="AJZ127"/>
      <c r="AKA127"/>
      <c r="AKB127"/>
      <c r="AKC127"/>
      <c r="AKD127"/>
      <c r="AKE127"/>
      <c r="AKF127"/>
      <c r="AKG127"/>
      <c r="AKH127"/>
      <c r="AKI127"/>
      <c r="AKJ127"/>
      <c r="AKK127"/>
      <c r="AKL127"/>
      <c r="AKM127"/>
      <c r="AKN127"/>
      <c r="AKO127"/>
      <c r="AKP127"/>
      <c r="AKQ127"/>
      <c r="AKR127"/>
      <c r="AKS127"/>
      <c r="AKT127"/>
      <c r="AKU127"/>
      <c r="AKV127"/>
      <c r="AKW127"/>
      <c r="AKX127"/>
      <c r="AKY127"/>
      <c r="AKZ127"/>
      <c r="ALA127"/>
      <c r="ALB127"/>
      <c r="ALC127"/>
      <c r="ALD127"/>
      <c r="ALE127"/>
      <c r="ALF127"/>
      <c r="ALG127"/>
      <c r="ALH127"/>
      <c r="ALI127"/>
      <c r="ALJ127"/>
      <c r="ALK127"/>
      <c r="ALL127"/>
      <c r="ALM127"/>
      <c r="ALN127"/>
      <c r="ALO127"/>
      <c r="ALP127"/>
      <c r="ALQ127"/>
      <c r="ALR127"/>
      <c r="ALS127"/>
      <c r="ALT127"/>
      <c r="ALU127"/>
      <c r="ALV127"/>
      <c r="ALW127"/>
      <c r="ALX127"/>
      <c r="ALY127"/>
      <c r="ALZ127"/>
      <c r="AMA127"/>
      <c r="AMB127"/>
      <c r="AMC127"/>
      <c r="AMD127"/>
      <c r="AME127"/>
      <c r="AMF127"/>
      <c r="AMG127"/>
      <c r="AMH127"/>
      <c r="AMI127"/>
      <c r="AMJ127"/>
      <c r="AMK127"/>
    </row>
    <row r="128" spans="1:1025" ht="128.25" customHeight="1" x14ac:dyDescent="0.25">
      <c r="A128" s="97">
        <f t="shared" si="143"/>
        <v>116</v>
      </c>
      <c r="B128" s="98">
        <f>+B117+1</f>
        <v>1</v>
      </c>
      <c r="C128" s="112" t="s">
        <v>12</v>
      </c>
      <c r="D128" s="117" t="s">
        <v>8</v>
      </c>
      <c r="E128" s="117" t="s">
        <v>71</v>
      </c>
      <c r="F128" s="117" t="s">
        <v>65</v>
      </c>
      <c r="G128" s="117" t="s">
        <v>195</v>
      </c>
      <c r="H128" s="114" t="s">
        <v>11</v>
      </c>
      <c r="I128" s="114" t="s">
        <v>72</v>
      </c>
      <c r="J128" s="115" t="str">
        <f t="shared" si="171"/>
        <v>Verificar el 100% de los planes de mejoramiento vigentes suscrito con la Contraloría General de la República0</v>
      </c>
      <c r="K128" s="115" t="str">
        <f t="shared" si="172"/>
        <v>Verificar el 100% de los planes de mejoramiento vigentes suscrito con la Contraloría General de la República0</v>
      </c>
      <c r="L128" s="115" t="str">
        <f t="shared" si="173"/>
        <v>Verificar el 100% de los planes de mejoramiento vigentes suscrito con la Contraloría General de la República0</v>
      </c>
      <c r="M128" s="115" t="str">
        <f t="shared" si="174"/>
        <v>Verificar el 100% de los planes de mejoramiento vigentes suscrito con la Contraloría General de la República0</v>
      </c>
      <c r="N128" s="115" t="str">
        <f t="shared" si="175"/>
        <v>Verificar el 100% de los planes de mejoramiento vigentes suscrito con la Contraloría General de la República0</v>
      </c>
      <c r="O128" s="115" t="str">
        <f t="shared" si="176"/>
        <v>Verificar el 100% de los planes de mejoramiento vigentes suscrito con la Contraloría General de la República0</v>
      </c>
      <c r="P128" s="115" t="str">
        <f t="shared" si="177"/>
        <v>Verificar el 100% de los planes de mejoramiento vigentes suscrito con la Contraloría General de la República1</v>
      </c>
      <c r="Q128" s="115" t="str">
        <f t="shared" si="178"/>
        <v>Verificar el 100% de los planes de mejoramiento vigentes suscrito con la Contraloría General de la República0</v>
      </c>
      <c r="R128" s="115" t="str">
        <f t="shared" si="179"/>
        <v>Verificar el 100% de los planes de mejoramiento vigentes suscrito con la Contraloría General de la República0</v>
      </c>
      <c r="S128" s="115" t="str">
        <f t="shared" si="180"/>
        <v>Verificar el 100% de los planes de mejoramiento vigentes suscrito con la Contraloría General de la República0</v>
      </c>
      <c r="T128" s="115" t="str">
        <f t="shared" si="181"/>
        <v>Verificar el 100% de los planes de mejoramiento vigentes suscrito con la Contraloría General de la República0</v>
      </c>
      <c r="U128" s="115" t="str">
        <f t="shared" si="182"/>
        <v>Verificar el 100% de los planes de mejoramiento vigentes suscrito con la Contraloría General de la República0</v>
      </c>
      <c r="V128" s="116">
        <v>5</v>
      </c>
      <c r="W128" s="116">
        <v>5</v>
      </c>
      <c r="X128" s="100" t="s">
        <v>265</v>
      </c>
      <c r="Y128" s="112" t="s">
        <v>326</v>
      </c>
      <c r="Z128" s="184">
        <v>43661</v>
      </c>
      <c r="AA128" s="185">
        <v>43675</v>
      </c>
      <c r="AB128" s="30" t="s">
        <v>433</v>
      </c>
      <c r="AC128" s="101">
        <f t="shared" si="183"/>
        <v>1</v>
      </c>
      <c r="AE128" s="43">
        <f t="shared" si="184"/>
        <v>0</v>
      </c>
      <c r="AF128" s="43">
        <f t="shared" si="185"/>
        <v>0</v>
      </c>
      <c r="AG128" s="43">
        <f t="shared" si="186"/>
        <v>0</v>
      </c>
      <c r="AH128" s="43">
        <f t="shared" si="187"/>
        <v>0</v>
      </c>
      <c r="AI128" s="43">
        <f t="shared" si="188"/>
        <v>0</v>
      </c>
      <c r="AJ128" s="43">
        <f t="shared" si="189"/>
        <v>0</v>
      </c>
      <c r="AK128" s="43">
        <f t="shared" si="190"/>
        <v>1</v>
      </c>
      <c r="AL128" s="43">
        <f t="shared" si="191"/>
        <v>0</v>
      </c>
      <c r="AM128" s="43">
        <f t="shared" si="192"/>
        <v>0</v>
      </c>
      <c r="AN128" s="43">
        <f t="shared" si="193"/>
        <v>0</v>
      </c>
      <c r="AO128" s="43">
        <f t="shared" si="194"/>
        <v>0</v>
      </c>
      <c r="AP128" s="43">
        <f t="shared" si="195"/>
        <v>0</v>
      </c>
      <c r="AR128" s="43">
        <f t="shared" si="196"/>
        <v>0</v>
      </c>
      <c r="AS128" s="43">
        <f t="shared" si="197"/>
        <v>0</v>
      </c>
      <c r="AT128" s="43">
        <f t="shared" si="198"/>
        <v>0</v>
      </c>
      <c r="AU128" s="43">
        <f t="shared" si="199"/>
        <v>0</v>
      </c>
      <c r="AV128" s="43">
        <f t="shared" si="200"/>
        <v>0</v>
      </c>
      <c r="AW128" s="43">
        <f t="shared" si="201"/>
        <v>0</v>
      </c>
      <c r="AX128" s="43">
        <f t="shared" si="202"/>
        <v>1</v>
      </c>
      <c r="AY128" s="43">
        <f t="shared" si="203"/>
        <v>0</v>
      </c>
      <c r="AZ128" s="43">
        <f t="shared" si="204"/>
        <v>0</v>
      </c>
      <c r="BA128" s="43">
        <f t="shared" si="205"/>
        <v>0</v>
      </c>
      <c r="BB128" s="43">
        <f t="shared" si="206"/>
        <v>0</v>
      </c>
      <c r="BC128" s="43">
        <f t="shared" si="207"/>
        <v>0</v>
      </c>
      <c r="BD128" s="3">
        <f t="shared" si="208"/>
        <v>1</v>
      </c>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c r="JD128"/>
      <c r="JE128"/>
      <c r="JF128"/>
      <c r="JG128"/>
      <c r="JH128"/>
      <c r="JI128"/>
      <c r="JJ128"/>
      <c r="JK128"/>
      <c r="JL128"/>
      <c r="JM128"/>
      <c r="JN128"/>
      <c r="JO128"/>
      <c r="JP128"/>
      <c r="JQ128"/>
      <c r="JR128"/>
      <c r="JS128"/>
      <c r="JT128"/>
      <c r="JU128"/>
      <c r="JV128"/>
      <c r="JW128"/>
      <c r="JX128"/>
      <c r="JY128"/>
      <c r="JZ128"/>
      <c r="KA128"/>
      <c r="KB128"/>
      <c r="KC128"/>
      <c r="KD128"/>
      <c r="KE128"/>
      <c r="KF128"/>
      <c r="KG128"/>
      <c r="KH128"/>
      <c r="KI128"/>
      <c r="KJ128"/>
      <c r="KK128"/>
      <c r="KL128"/>
      <c r="KM128"/>
      <c r="KN128"/>
      <c r="KO128"/>
      <c r="KP128"/>
      <c r="KQ128"/>
      <c r="KR128"/>
      <c r="KS128"/>
      <c r="KT128"/>
      <c r="KU128"/>
      <c r="KV128"/>
      <c r="KW128"/>
      <c r="KX128"/>
      <c r="KY128"/>
      <c r="KZ128"/>
      <c r="LA128"/>
      <c r="LB128"/>
      <c r="LC128"/>
      <c r="LD128"/>
      <c r="LE128"/>
      <c r="LF128"/>
      <c r="LG128"/>
      <c r="LH128"/>
      <c r="LI128"/>
      <c r="LJ128"/>
      <c r="LK128"/>
      <c r="LL128"/>
      <c r="LM128"/>
      <c r="LN128"/>
      <c r="LO128"/>
      <c r="LP128"/>
      <c r="LQ128"/>
      <c r="LR128"/>
      <c r="LS128"/>
      <c r="LT128"/>
      <c r="LU128"/>
      <c r="LV128"/>
      <c r="LW128"/>
      <c r="LX128"/>
      <c r="LY128"/>
      <c r="LZ128"/>
      <c r="MA128"/>
      <c r="MB128"/>
      <c r="MC128"/>
      <c r="MD128"/>
      <c r="ME128"/>
      <c r="MF128"/>
      <c r="MG128"/>
      <c r="MH128"/>
      <c r="MI128"/>
      <c r="MJ128"/>
      <c r="MK128"/>
      <c r="ML128"/>
      <c r="MM128"/>
      <c r="MN128"/>
      <c r="MO128"/>
      <c r="MP128"/>
      <c r="MQ128"/>
      <c r="MR128"/>
      <c r="MS128"/>
      <c r="MT128"/>
      <c r="MU128"/>
      <c r="MV128"/>
      <c r="MW128"/>
      <c r="MX128"/>
      <c r="MY128"/>
      <c r="MZ128"/>
      <c r="NA128"/>
      <c r="NB128"/>
      <c r="NC128"/>
      <c r="ND128"/>
      <c r="NE128"/>
      <c r="NF128"/>
      <c r="NG128"/>
      <c r="NH128"/>
      <c r="NI128"/>
      <c r="NJ128"/>
      <c r="NK128"/>
      <c r="NL128"/>
      <c r="NM128"/>
      <c r="NN128"/>
      <c r="NO128"/>
      <c r="NP128"/>
      <c r="NQ128"/>
      <c r="NR128"/>
      <c r="NS128"/>
      <c r="NT128"/>
      <c r="NU128"/>
      <c r="NV128"/>
      <c r="NW128"/>
      <c r="NX128"/>
      <c r="NY128"/>
      <c r="NZ128"/>
      <c r="OA128"/>
      <c r="OB128"/>
      <c r="OC128"/>
      <c r="OD128"/>
      <c r="OE128"/>
      <c r="OF128"/>
      <c r="OG128"/>
      <c r="OH128"/>
      <c r="OI128"/>
      <c r="OJ128"/>
      <c r="OK128"/>
      <c r="OL128"/>
      <c r="OM128"/>
      <c r="ON128"/>
      <c r="OO128"/>
      <c r="OP128"/>
      <c r="OQ128"/>
      <c r="OR128"/>
      <c r="OS128"/>
      <c r="OT128"/>
      <c r="OU128"/>
      <c r="OV128"/>
      <c r="OW128"/>
      <c r="OX128"/>
      <c r="OY128"/>
      <c r="OZ128"/>
      <c r="PA128"/>
      <c r="PB128"/>
      <c r="PC128"/>
      <c r="PD128"/>
      <c r="PE128"/>
      <c r="PF128"/>
      <c r="PG128"/>
      <c r="PH128"/>
      <c r="PI128"/>
      <c r="PJ128"/>
      <c r="PK128"/>
      <c r="PL128"/>
      <c r="PM128"/>
      <c r="PN128"/>
      <c r="PO128"/>
      <c r="PP128"/>
      <c r="PQ128"/>
      <c r="PR128"/>
      <c r="PS128"/>
      <c r="PT128"/>
      <c r="PU128"/>
      <c r="PV128"/>
      <c r="PW128"/>
      <c r="PX128"/>
      <c r="PY128"/>
      <c r="PZ128"/>
      <c r="QA128"/>
      <c r="QB128"/>
      <c r="QC128"/>
      <c r="QD128"/>
      <c r="QE128"/>
      <c r="QF128"/>
      <c r="QG128"/>
      <c r="QH128"/>
      <c r="QI128"/>
      <c r="QJ128"/>
      <c r="QK128"/>
      <c r="QL128"/>
      <c r="QM128"/>
      <c r="QN128"/>
      <c r="QO128"/>
      <c r="QP128"/>
      <c r="QQ128"/>
      <c r="QR128"/>
      <c r="QS128"/>
      <c r="QT128"/>
      <c r="QU128"/>
      <c r="QV128"/>
      <c r="QW128"/>
      <c r="QX128"/>
      <c r="QY128"/>
      <c r="QZ128"/>
      <c r="RA128"/>
      <c r="RB128"/>
      <c r="RC128"/>
      <c r="RD128"/>
      <c r="RE128"/>
      <c r="RF128"/>
      <c r="RG128"/>
      <c r="RH128"/>
      <c r="RI128"/>
      <c r="RJ128"/>
      <c r="RK128"/>
      <c r="RL128"/>
      <c r="RM128"/>
      <c r="RN128"/>
      <c r="RO128"/>
      <c r="RP128"/>
      <c r="RQ128"/>
      <c r="RR128"/>
      <c r="RS128"/>
      <c r="RT128"/>
      <c r="RU128"/>
      <c r="RV128"/>
      <c r="RW128"/>
      <c r="RX128"/>
      <c r="RY128"/>
      <c r="RZ128"/>
      <c r="SA128"/>
      <c r="SB128"/>
      <c r="SC128"/>
      <c r="SD128"/>
      <c r="SE128"/>
      <c r="SF128"/>
      <c r="SG128"/>
      <c r="SH128"/>
      <c r="SI128"/>
      <c r="SJ128"/>
      <c r="SK128"/>
      <c r="SL128"/>
      <c r="SM128"/>
      <c r="SN128"/>
      <c r="SO128"/>
      <c r="SP128"/>
      <c r="SQ128"/>
      <c r="SR128"/>
      <c r="SS128"/>
      <c r="ST128"/>
      <c r="SU128"/>
      <c r="SV128"/>
      <c r="SW128"/>
      <c r="SX128"/>
      <c r="SY128"/>
      <c r="SZ128"/>
      <c r="TA128"/>
      <c r="TB128"/>
      <c r="TC128"/>
      <c r="TD128"/>
      <c r="TE128"/>
      <c r="TF128"/>
      <c r="TG128"/>
      <c r="TH128"/>
      <c r="TI128"/>
      <c r="TJ128"/>
      <c r="TK128"/>
      <c r="TL128"/>
      <c r="TM128"/>
      <c r="TN128"/>
      <c r="TO128"/>
      <c r="TP128"/>
      <c r="TQ128"/>
      <c r="TR128"/>
      <c r="TS128"/>
      <c r="TT128"/>
      <c r="TU128"/>
      <c r="TV128"/>
      <c r="TW128"/>
      <c r="TX128"/>
      <c r="TY128"/>
      <c r="TZ128"/>
      <c r="UA128"/>
      <c r="UB128"/>
      <c r="UC128"/>
      <c r="UD128"/>
      <c r="UE128"/>
      <c r="UF128"/>
      <c r="UG128"/>
      <c r="UH128"/>
      <c r="UI128"/>
      <c r="UJ128"/>
      <c r="UK128"/>
      <c r="UL128"/>
      <c r="UM128"/>
      <c r="UN128"/>
      <c r="UO128"/>
      <c r="UP128"/>
      <c r="UQ128"/>
      <c r="UR128"/>
      <c r="US128"/>
      <c r="UT128"/>
      <c r="UU128"/>
      <c r="UV128"/>
      <c r="UW128"/>
      <c r="UX128"/>
      <c r="UY128"/>
      <c r="UZ128"/>
      <c r="VA128"/>
      <c r="VB128"/>
      <c r="VC128"/>
      <c r="VD128"/>
      <c r="VE128"/>
      <c r="VF128"/>
      <c r="VG128"/>
      <c r="VH128"/>
      <c r="VI128"/>
      <c r="VJ128"/>
      <c r="VK128"/>
      <c r="VL128"/>
      <c r="VM128"/>
      <c r="VN128"/>
      <c r="VO128"/>
      <c r="VP128"/>
      <c r="VQ128"/>
      <c r="VR128"/>
      <c r="VS128"/>
      <c r="VT128"/>
      <c r="VU128"/>
      <c r="VV128"/>
      <c r="VW128"/>
      <c r="VX128"/>
      <c r="VY128"/>
      <c r="VZ128"/>
      <c r="WA128"/>
      <c r="WB128"/>
      <c r="WC128"/>
      <c r="WD128"/>
      <c r="WE128"/>
      <c r="WF128"/>
      <c r="WG128"/>
      <c r="WH128"/>
      <c r="WI128"/>
      <c r="WJ128"/>
      <c r="WK128"/>
      <c r="WL128"/>
      <c r="WM128"/>
      <c r="WN128"/>
      <c r="WO128"/>
      <c r="WP128"/>
      <c r="WQ128"/>
      <c r="WR128"/>
      <c r="WS128"/>
      <c r="WT128"/>
      <c r="WU128"/>
      <c r="WV128"/>
      <c r="WW128"/>
      <c r="WX128"/>
      <c r="WY128"/>
      <c r="WZ128"/>
      <c r="XA128"/>
      <c r="XB128"/>
      <c r="XC128"/>
      <c r="XD128"/>
      <c r="XE128"/>
      <c r="XF128"/>
      <c r="XG128"/>
      <c r="XH128"/>
      <c r="XI128"/>
      <c r="XJ128"/>
      <c r="XK128"/>
      <c r="XL128"/>
      <c r="XM128"/>
      <c r="XN128"/>
      <c r="XO128"/>
      <c r="XP128"/>
      <c r="XQ128"/>
      <c r="XR128"/>
      <c r="XS128"/>
      <c r="XT128"/>
      <c r="XU128"/>
      <c r="XV128"/>
      <c r="XW128"/>
      <c r="XX128"/>
      <c r="XY128"/>
      <c r="XZ128"/>
      <c r="YA128"/>
      <c r="YB128"/>
      <c r="YC128"/>
      <c r="YD128"/>
      <c r="YE128"/>
      <c r="YF128"/>
      <c r="YG128"/>
      <c r="YH128"/>
      <c r="YI128"/>
      <c r="YJ128"/>
      <c r="YK128"/>
      <c r="YL128"/>
      <c r="YM128"/>
      <c r="YN128"/>
      <c r="YO128"/>
      <c r="YP128"/>
      <c r="YQ128"/>
      <c r="YR128"/>
      <c r="YS128"/>
      <c r="YT128"/>
      <c r="YU128"/>
      <c r="YV128"/>
      <c r="YW128"/>
      <c r="YX128"/>
      <c r="YY128"/>
      <c r="YZ128"/>
      <c r="ZA128"/>
      <c r="ZB128"/>
      <c r="ZC128"/>
      <c r="ZD128"/>
      <c r="ZE128"/>
      <c r="ZF128"/>
      <c r="ZG128"/>
      <c r="ZH128"/>
      <c r="ZI128"/>
      <c r="ZJ128"/>
      <c r="ZK128"/>
      <c r="ZL128"/>
      <c r="ZM128"/>
      <c r="ZN128"/>
      <c r="ZO128"/>
      <c r="ZP128"/>
      <c r="ZQ128"/>
      <c r="ZR128"/>
      <c r="ZS128"/>
      <c r="ZT128"/>
      <c r="ZU128"/>
      <c r="ZV128"/>
      <c r="ZW128"/>
      <c r="ZX128"/>
      <c r="ZY128"/>
      <c r="ZZ128"/>
      <c r="AAA128"/>
      <c r="AAB128"/>
      <c r="AAC128"/>
      <c r="AAD128"/>
      <c r="AAE128"/>
      <c r="AAF128"/>
      <c r="AAG128"/>
      <c r="AAH128"/>
      <c r="AAI128"/>
      <c r="AAJ128"/>
      <c r="AAK128"/>
      <c r="AAL128"/>
      <c r="AAM128"/>
      <c r="AAN128"/>
      <c r="AAO128"/>
      <c r="AAP128"/>
      <c r="AAQ128"/>
      <c r="AAR128"/>
      <c r="AAS128"/>
      <c r="AAT128"/>
      <c r="AAU128"/>
      <c r="AAV128"/>
      <c r="AAW128"/>
      <c r="AAX128"/>
      <c r="AAY128"/>
      <c r="AAZ128"/>
      <c r="ABA128"/>
      <c r="ABB128"/>
      <c r="ABC128"/>
      <c r="ABD128"/>
      <c r="ABE128"/>
      <c r="ABF128"/>
      <c r="ABG128"/>
      <c r="ABH128"/>
      <c r="ABI128"/>
      <c r="ABJ128"/>
      <c r="ABK128"/>
      <c r="ABL128"/>
      <c r="ABM128"/>
      <c r="ABN128"/>
      <c r="ABO128"/>
      <c r="ABP128"/>
      <c r="ABQ128"/>
      <c r="ABR128"/>
      <c r="ABS128"/>
      <c r="ABT128"/>
      <c r="ABU128"/>
      <c r="ABV128"/>
      <c r="ABW128"/>
      <c r="ABX128"/>
      <c r="ABY128"/>
      <c r="ABZ128"/>
      <c r="ACA128"/>
      <c r="ACB128"/>
      <c r="ACC128"/>
      <c r="ACD128"/>
      <c r="ACE128"/>
      <c r="ACF128"/>
      <c r="ACG128"/>
      <c r="ACH128"/>
      <c r="ACI128"/>
      <c r="ACJ128"/>
      <c r="ACK128"/>
      <c r="ACL128"/>
      <c r="ACM128"/>
      <c r="ACN128"/>
      <c r="ACO128"/>
      <c r="ACP128"/>
      <c r="ACQ128"/>
      <c r="ACR128"/>
      <c r="ACS128"/>
      <c r="ACT128"/>
      <c r="ACU128"/>
      <c r="ACV128"/>
      <c r="ACW128"/>
      <c r="ACX128"/>
      <c r="ACY128"/>
      <c r="ACZ128"/>
      <c r="ADA128"/>
      <c r="ADB128"/>
      <c r="ADC128"/>
      <c r="ADD128"/>
      <c r="ADE128"/>
      <c r="ADF128"/>
      <c r="ADG128"/>
      <c r="ADH128"/>
      <c r="ADI128"/>
      <c r="ADJ128"/>
      <c r="ADK128"/>
      <c r="ADL128"/>
      <c r="ADM128"/>
      <c r="ADN128"/>
      <c r="ADO128"/>
      <c r="ADP128"/>
      <c r="ADQ128"/>
      <c r="ADR128"/>
      <c r="ADS128"/>
      <c r="ADT128"/>
      <c r="ADU128"/>
      <c r="ADV128"/>
      <c r="ADW128"/>
      <c r="ADX128"/>
      <c r="ADY128"/>
      <c r="ADZ128"/>
      <c r="AEA128"/>
      <c r="AEB128"/>
      <c r="AEC128"/>
      <c r="AED128"/>
      <c r="AEE128"/>
      <c r="AEF128"/>
      <c r="AEG128"/>
      <c r="AEH128"/>
      <c r="AEI128"/>
      <c r="AEJ128"/>
      <c r="AEK128"/>
      <c r="AEL128"/>
      <c r="AEM128"/>
      <c r="AEN128"/>
      <c r="AEO128"/>
      <c r="AEP128"/>
      <c r="AEQ128"/>
      <c r="AER128"/>
      <c r="AES128"/>
      <c r="AET128"/>
      <c r="AEU128"/>
      <c r="AEV128"/>
      <c r="AEW128"/>
      <c r="AEX128"/>
      <c r="AEY128"/>
      <c r="AEZ128"/>
      <c r="AFA128"/>
      <c r="AFB128"/>
      <c r="AFC128"/>
      <c r="AFD128"/>
      <c r="AFE128"/>
      <c r="AFF128"/>
      <c r="AFG128"/>
      <c r="AFH128"/>
      <c r="AFI128"/>
      <c r="AFJ128"/>
      <c r="AFK128"/>
      <c r="AFL128"/>
      <c r="AFM128"/>
      <c r="AFN128"/>
      <c r="AFO128"/>
      <c r="AFP128"/>
      <c r="AFQ128"/>
      <c r="AFR128"/>
      <c r="AFS128"/>
      <c r="AFT128"/>
      <c r="AFU128"/>
      <c r="AFV128"/>
      <c r="AFW128"/>
      <c r="AFX128"/>
      <c r="AFY128"/>
      <c r="AFZ128"/>
      <c r="AGA128"/>
      <c r="AGB128"/>
      <c r="AGC128"/>
      <c r="AGD128"/>
      <c r="AGE128"/>
      <c r="AGF128"/>
      <c r="AGG128"/>
      <c r="AGH128"/>
      <c r="AGI128"/>
      <c r="AGJ128"/>
      <c r="AGK128"/>
      <c r="AGL128"/>
      <c r="AGM128"/>
      <c r="AGN128"/>
      <c r="AGO128"/>
      <c r="AGP128"/>
      <c r="AGQ128"/>
      <c r="AGR128"/>
      <c r="AGS128"/>
      <c r="AGT128"/>
      <c r="AGU128"/>
      <c r="AGV128"/>
      <c r="AGW128"/>
      <c r="AGX128"/>
      <c r="AGY128"/>
      <c r="AGZ128"/>
      <c r="AHA128"/>
      <c r="AHB128"/>
      <c r="AHC128"/>
      <c r="AHD128"/>
      <c r="AHE128"/>
      <c r="AHF128"/>
      <c r="AHG128"/>
      <c r="AHH128"/>
      <c r="AHI128"/>
      <c r="AHJ128"/>
      <c r="AHK128"/>
      <c r="AHL128"/>
      <c r="AHM128"/>
      <c r="AHN128"/>
      <c r="AHO128"/>
      <c r="AHP128"/>
      <c r="AHQ128"/>
      <c r="AHR128"/>
      <c r="AHS128"/>
      <c r="AHT128"/>
      <c r="AHU128"/>
      <c r="AHV128"/>
      <c r="AHW128"/>
      <c r="AHX128"/>
      <c r="AHY128"/>
      <c r="AHZ128"/>
      <c r="AIA128"/>
      <c r="AIB128"/>
      <c r="AIC128"/>
      <c r="AID128"/>
      <c r="AIE128"/>
      <c r="AIF128"/>
      <c r="AIG128"/>
      <c r="AIH128"/>
      <c r="AII128"/>
      <c r="AIJ128"/>
      <c r="AIK128"/>
      <c r="AIL128"/>
      <c r="AIM128"/>
      <c r="AIN128"/>
      <c r="AIO128"/>
      <c r="AIP128"/>
      <c r="AIQ128"/>
      <c r="AIR128"/>
      <c r="AIS128"/>
      <c r="AIT128"/>
      <c r="AIU128"/>
      <c r="AIV128"/>
      <c r="AIW128"/>
      <c r="AIX128"/>
      <c r="AIY128"/>
      <c r="AIZ128"/>
      <c r="AJA128"/>
      <c r="AJB128"/>
      <c r="AJC128"/>
      <c r="AJD128"/>
      <c r="AJE128"/>
      <c r="AJF128"/>
      <c r="AJG128"/>
      <c r="AJH128"/>
      <c r="AJI128"/>
      <c r="AJJ128"/>
      <c r="AJK128"/>
      <c r="AJL128"/>
      <c r="AJM128"/>
      <c r="AJN128"/>
      <c r="AJO128"/>
      <c r="AJP128"/>
      <c r="AJQ128"/>
      <c r="AJR128"/>
      <c r="AJS128"/>
      <c r="AJT128"/>
      <c r="AJU128"/>
      <c r="AJV128"/>
      <c r="AJW128"/>
      <c r="AJX128"/>
      <c r="AJY128"/>
      <c r="AJZ128"/>
      <c r="AKA128"/>
      <c r="AKB128"/>
      <c r="AKC128"/>
      <c r="AKD128"/>
      <c r="AKE128"/>
      <c r="AKF128"/>
      <c r="AKG128"/>
      <c r="AKH128"/>
      <c r="AKI128"/>
      <c r="AKJ128"/>
      <c r="AKK128"/>
      <c r="AKL128"/>
      <c r="AKM128"/>
      <c r="AKN128"/>
      <c r="AKO128"/>
      <c r="AKP128"/>
      <c r="AKQ128"/>
      <c r="AKR128"/>
      <c r="AKS128"/>
      <c r="AKT128"/>
      <c r="AKU128"/>
      <c r="AKV128"/>
      <c r="AKW128"/>
      <c r="AKX128"/>
      <c r="AKY128"/>
      <c r="AKZ128"/>
      <c r="ALA128"/>
      <c r="ALB128"/>
      <c r="ALC128"/>
      <c r="ALD128"/>
      <c r="ALE128"/>
      <c r="ALF128"/>
      <c r="ALG128"/>
      <c r="ALH128"/>
      <c r="ALI128"/>
      <c r="ALJ128"/>
      <c r="ALK128"/>
      <c r="ALL128"/>
      <c r="ALM128"/>
      <c r="ALN128"/>
      <c r="ALO128"/>
      <c r="ALP128"/>
      <c r="ALQ128"/>
      <c r="ALR128"/>
      <c r="ALS128"/>
      <c r="ALT128"/>
      <c r="ALU128"/>
      <c r="ALV128"/>
      <c r="ALW128"/>
      <c r="ALX128"/>
      <c r="ALY128"/>
      <c r="ALZ128"/>
      <c r="AMA128"/>
      <c r="AMB128"/>
      <c r="AMC128"/>
      <c r="AMD128"/>
      <c r="AME128"/>
      <c r="AMF128"/>
      <c r="AMG128"/>
      <c r="AMH128"/>
      <c r="AMI128"/>
      <c r="AMJ128"/>
      <c r="AMK128"/>
    </row>
    <row r="129" spans="1:1025" ht="86.25" customHeight="1" x14ac:dyDescent="0.25">
      <c r="A129" s="125">
        <f t="shared" si="143"/>
        <v>117</v>
      </c>
      <c r="B129" s="98">
        <f>+B128+1</f>
        <v>2</v>
      </c>
      <c r="C129" s="119" t="s">
        <v>12</v>
      </c>
      <c r="D129" s="182" t="s">
        <v>120</v>
      </c>
      <c r="E129" s="117" t="s">
        <v>130</v>
      </c>
      <c r="F129" s="192" t="s">
        <v>85</v>
      </c>
      <c r="G129" s="182" t="s">
        <v>196</v>
      </c>
      <c r="H129" s="125" t="s">
        <v>14</v>
      </c>
      <c r="I129" s="114" t="s">
        <v>129</v>
      </c>
      <c r="J129" s="115" t="str">
        <f t="shared" si="171"/>
        <v>Verificar los 4 informes de  avance de la ejecución del plan de mejoramiento archivístico suscrito con el AGN1</v>
      </c>
      <c r="K129" s="115" t="str">
        <f t="shared" si="172"/>
        <v>Verificar los 4 informes de  avance de la ejecución del plan de mejoramiento archivístico suscrito con el AGN0</v>
      </c>
      <c r="L129" s="115" t="str">
        <f t="shared" si="173"/>
        <v>Verificar los 4 informes de  avance de la ejecución del plan de mejoramiento archivístico suscrito con el AGN0</v>
      </c>
      <c r="M129" s="115" t="str">
        <f t="shared" si="174"/>
        <v>Verificar los 4 informes de  avance de la ejecución del plan de mejoramiento archivístico suscrito con el AGN0</v>
      </c>
      <c r="N129" s="115" t="str">
        <f t="shared" si="175"/>
        <v>Verificar los 4 informes de  avance de la ejecución del plan de mejoramiento archivístico suscrito con el AGN0</v>
      </c>
      <c r="O129" s="115" t="str">
        <f t="shared" si="176"/>
        <v>Verificar los 4 informes de  avance de la ejecución del plan de mejoramiento archivístico suscrito con el AGN0</v>
      </c>
      <c r="P129" s="115" t="str">
        <f t="shared" si="177"/>
        <v>Verificar los 4 informes de  avance de la ejecución del plan de mejoramiento archivístico suscrito con el AGN0</v>
      </c>
      <c r="Q129" s="115" t="str">
        <f t="shared" si="178"/>
        <v>Verificar los 4 informes de  avance de la ejecución del plan de mejoramiento archivístico suscrito con el AGN0</v>
      </c>
      <c r="R129" s="115" t="str">
        <f t="shared" si="179"/>
        <v>Verificar los 4 informes de  avance de la ejecución del plan de mejoramiento archivístico suscrito con el AGN0</v>
      </c>
      <c r="S129" s="115" t="str">
        <f t="shared" si="180"/>
        <v>Verificar los 4 informes de  avance de la ejecución del plan de mejoramiento archivístico suscrito con el AGN0</v>
      </c>
      <c r="T129" s="115" t="str">
        <f t="shared" si="181"/>
        <v>Verificar los 4 informes de  avance de la ejecución del plan de mejoramiento archivístico suscrito con el AGN0</v>
      </c>
      <c r="U129" s="127" t="str">
        <f t="shared" si="182"/>
        <v>Verificar los 4 informes de  avance de la ejecución del plan de mejoramiento archivístico suscrito con el AGN0</v>
      </c>
      <c r="V129" s="128">
        <v>1</v>
      </c>
      <c r="W129" s="128">
        <v>1</v>
      </c>
      <c r="X129" s="100" t="s">
        <v>267</v>
      </c>
      <c r="Y129" s="119" t="s">
        <v>331</v>
      </c>
      <c r="Z129" s="186">
        <v>43496</v>
      </c>
      <c r="AA129" s="187">
        <v>43474</v>
      </c>
      <c r="AB129" s="139" t="s">
        <v>376</v>
      </c>
      <c r="AC129" s="130">
        <f t="shared" si="183"/>
        <v>1</v>
      </c>
      <c r="AE129" s="43">
        <f t="shared" si="184"/>
        <v>1</v>
      </c>
      <c r="AF129" s="43">
        <f t="shared" si="185"/>
        <v>0</v>
      </c>
      <c r="AG129" s="43">
        <f t="shared" si="186"/>
        <v>0</v>
      </c>
      <c r="AH129" s="43">
        <f t="shared" si="187"/>
        <v>0</v>
      </c>
      <c r="AI129" s="43">
        <f t="shared" si="188"/>
        <v>0</v>
      </c>
      <c r="AJ129" s="43">
        <f t="shared" si="189"/>
        <v>0</v>
      </c>
      <c r="AK129" s="43">
        <f t="shared" si="190"/>
        <v>0</v>
      </c>
      <c r="AL129" s="43">
        <f t="shared" si="191"/>
        <v>0</v>
      </c>
      <c r="AM129" s="43">
        <f t="shared" si="192"/>
        <v>0</v>
      </c>
      <c r="AN129" s="43">
        <f t="shared" si="193"/>
        <v>0</v>
      </c>
      <c r="AO129" s="43">
        <f t="shared" si="194"/>
        <v>0</v>
      </c>
      <c r="AP129" s="43">
        <f t="shared" si="195"/>
        <v>0</v>
      </c>
      <c r="AR129" s="43">
        <f t="shared" si="196"/>
        <v>1</v>
      </c>
      <c r="AS129" s="43">
        <f t="shared" si="197"/>
        <v>0</v>
      </c>
      <c r="AT129" s="43">
        <f t="shared" si="198"/>
        <v>0</v>
      </c>
      <c r="AU129" s="43">
        <f t="shared" si="199"/>
        <v>0</v>
      </c>
      <c r="AV129" s="43">
        <f t="shared" si="200"/>
        <v>0</v>
      </c>
      <c r="AW129" s="43">
        <f t="shared" si="201"/>
        <v>0</v>
      </c>
      <c r="AX129" s="43">
        <f t="shared" si="202"/>
        <v>0</v>
      </c>
      <c r="AY129" s="43">
        <f t="shared" si="203"/>
        <v>0</v>
      </c>
      <c r="AZ129" s="43">
        <f t="shared" si="204"/>
        <v>0</v>
      </c>
      <c r="BA129" s="43">
        <f t="shared" si="205"/>
        <v>0</v>
      </c>
      <c r="BB129" s="43">
        <f t="shared" si="206"/>
        <v>0</v>
      </c>
      <c r="BC129" s="43">
        <f t="shared" si="207"/>
        <v>0</v>
      </c>
      <c r="BD129" s="3">
        <f t="shared" si="208"/>
        <v>1</v>
      </c>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c r="JD129"/>
      <c r="JE129"/>
      <c r="JF129"/>
      <c r="JG129"/>
      <c r="JH129"/>
      <c r="JI129"/>
      <c r="JJ129"/>
      <c r="JK129"/>
      <c r="JL129"/>
      <c r="JM129"/>
      <c r="JN129"/>
      <c r="JO129"/>
      <c r="JP129"/>
      <c r="JQ129"/>
      <c r="JR129"/>
      <c r="JS129"/>
      <c r="JT129"/>
      <c r="JU129"/>
      <c r="JV129"/>
      <c r="JW129"/>
      <c r="JX129"/>
      <c r="JY129"/>
      <c r="JZ129"/>
      <c r="KA129"/>
      <c r="KB129"/>
      <c r="KC129"/>
      <c r="KD129"/>
      <c r="KE129"/>
      <c r="KF129"/>
      <c r="KG129"/>
      <c r="KH129"/>
      <c r="KI129"/>
      <c r="KJ129"/>
      <c r="KK129"/>
      <c r="KL129"/>
      <c r="KM129"/>
      <c r="KN129"/>
      <c r="KO129"/>
      <c r="KP129"/>
      <c r="KQ129"/>
      <c r="KR129"/>
      <c r="KS129"/>
      <c r="KT129"/>
      <c r="KU129"/>
      <c r="KV129"/>
      <c r="KW129"/>
      <c r="KX129"/>
      <c r="KY129"/>
      <c r="KZ129"/>
      <c r="LA129"/>
      <c r="LB129"/>
      <c r="LC129"/>
      <c r="LD129"/>
      <c r="LE129"/>
      <c r="LF129"/>
      <c r="LG129"/>
      <c r="LH129"/>
      <c r="LI129"/>
      <c r="LJ129"/>
      <c r="LK129"/>
      <c r="LL129"/>
      <c r="LM129"/>
      <c r="LN129"/>
      <c r="LO129"/>
      <c r="LP129"/>
      <c r="LQ129"/>
      <c r="LR129"/>
      <c r="LS129"/>
      <c r="LT129"/>
      <c r="LU129"/>
      <c r="LV129"/>
      <c r="LW129"/>
      <c r="LX129"/>
      <c r="LY129"/>
      <c r="LZ129"/>
      <c r="MA129"/>
      <c r="MB129"/>
      <c r="MC129"/>
      <c r="MD129"/>
      <c r="ME129"/>
      <c r="MF129"/>
      <c r="MG129"/>
      <c r="MH129"/>
      <c r="MI129"/>
      <c r="MJ129"/>
      <c r="MK129"/>
      <c r="ML129"/>
      <c r="MM129"/>
      <c r="MN129"/>
      <c r="MO129"/>
      <c r="MP129"/>
      <c r="MQ129"/>
      <c r="MR129"/>
      <c r="MS129"/>
      <c r="MT129"/>
      <c r="MU129"/>
      <c r="MV129"/>
      <c r="MW129"/>
      <c r="MX129"/>
      <c r="MY129"/>
      <c r="MZ129"/>
      <c r="NA129"/>
      <c r="NB129"/>
      <c r="NC129"/>
      <c r="ND129"/>
      <c r="NE129"/>
      <c r="NF129"/>
      <c r="NG129"/>
      <c r="NH129"/>
      <c r="NI129"/>
      <c r="NJ129"/>
      <c r="NK129"/>
      <c r="NL129"/>
      <c r="NM129"/>
      <c r="NN129"/>
      <c r="NO129"/>
      <c r="NP129"/>
      <c r="NQ129"/>
      <c r="NR129"/>
      <c r="NS129"/>
      <c r="NT129"/>
      <c r="NU129"/>
      <c r="NV129"/>
      <c r="NW129"/>
      <c r="NX129"/>
      <c r="NY129"/>
      <c r="NZ129"/>
      <c r="OA129"/>
      <c r="OB129"/>
      <c r="OC129"/>
      <c r="OD129"/>
      <c r="OE129"/>
      <c r="OF129"/>
      <c r="OG129"/>
      <c r="OH129"/>
      <c r="OI129"/>
      <c r="OJ129"/>
      <c r="OK129"/>
      <c r="OL129"/>
      <c r="OM129"/>
      <c r="ON129"/>
      <c r="OO129"/>
      <c r="OP129"/>
      <c r="OQ129"/>
      <c r="OR129"/>
      <c r="OS129"/>
      <c r="OT129"/>
      <c r="OU129"/>
      <c r="OV129"/>
      <c r="OW129"/>
      <c r="OX129"/>
      <c r="OY129"/>
      <c r="OZ129"/>
      <c r="PA129"/>
      <c r="PB129"/>
      <c r="PC129"/>
      <c r="PD129"/>
      <c r="PE129"/>
      <c r="PF129"/>
      <c r="PG129"/>
      <c r="PH129"/>
      <c r="PI129"/>
      <c r="PJ129"/>
      <c r="PK129"/>
      <c r="PL129"/>
      <c r="PM129"/>
      <c r="PN129"/>
      <c r="PO129"/>
      <c r="PP129"/>
      <c r="PQ129"/>
      <c r="PR129"/>
      <c r="PS129"/>
      <c r="PT129"/>
      <c r="PU129"/>
      <c r="PV129"/>
      <c r="PW129"/>
      <c r="PX129"/>
      <c r="PY129"/>
      <c r="PZ129"/>
      <c r="QA129"/>
      <c r="QB129"/>
      <c r="QC129"/>
      <c r="QD129"/>
      <c r="QE129"/>
      <c r="QF129"/>
      <c r="QG129"/>
      <c r="QH129"/>
      <c r="QI129"/>
      <c r="QJ129"/>
      <c r="QK129"/>
      <c r="QL129"/>
      <c r="QM129"/>
      <c r="QN129"/>
      <c r="QO129"/>
      <c r="QP129"/>
      <c r="QQ129"/>
      <c r="QR129"/>
      <c r="QS129"/>
      <c r="QT129"/>
      <c r="QU129"/>
      <c r="QV129"/>
      <c r="QW129"/>
      <c r="QX129"/>
      <c r="QY129"/>
      <c r="QZ129"/>
      <c r="RA129"/>
      <c r="RB129"/>
      <c r="RC129"/>
      <c r="RD129"/>
      <c r="RE129"/>
      <c r="RF129"/>
      <c r="RG129"/>
      <c r="RH129"/>
      <c r="RI129"/>
      <c r="RJ129"/>
      <c r="RK129"/>
      <c r="RL129"/>
      <c r="RM129"/>
      <c r="RN129"/>
      <c r="RO129"/>
      <c r="RP129"/>
      <c r="RQ129"/>
      <c r="RR129"/>
      <c r="RS129"/>
      <c r="RT129"/>
      <c r="RU129"/>
      <c r="RV129"/>
      <c r="RW129"/>
      <c r="RX129"/>
      <c r="RY129"/>
      <c r="RZ129"/>
      <c r="SA129"/>
      <c r="SB129"/>
      <c r="SC129"/>
      <c r="SD129"/>
      <c r="SE129"/>
      <c r="SF129"/>
      <c r="SG129"/>
      <c r="SH129"/>
      <c r="SI129"/>
      <c r="SJ129"/>
      <c r="SK129"/>
      <c r="SL129"/>
      <c r="SM129"/>
      <c r="SN129"/>
      <c r="SO129"/>
      <c r="SP129"/>
      <c r="SQ129"/>
      <c r="SR129"/>
      <c r="SS129"/>
      <c r="ST129"/>
      <c r="SU129"/>
      <c r="SV129"/>
      <c r="SW129"/>
      <c r="SX129"/>
      <c r="SY129"/>
      <c r="SZ129"/>
      <c r="TA129"/>
      <c r="TB129"/>
      <c r="TC129"/>
      <c r="TD129"/>
      <c r="TE129"/>
      <c r="TF129"/>
      <c r="TG129"/>
      <c r="TH129"/>
      <c r="TI129"/>
      <c r="TJ129"/>
      <c r="TK129"/>
      <c r="TL129"/>
      <c r="TM129"/>
      <c r="TN129"/>
      <c r="TO129"/>
      <c r="TP129"/>
      <c r="TQ129"/>
      <c r="TR129"/>
      <c r="TS129"/>
      <c r="TT129"/>
      <c r="TU129"/>
      <c r="TV129"/>
      <c r="TW129"/>
      <c r="TX129"/>
      <c r="TY129"/>
      <c r="TZ129"/>
      <c r="UA129"/>
      <c r="UB129"/>
      <c r="UC129"/>
      <c r="UD129"/>
      <c r="UE129"/>
      <c r="UF129"/>
      <c r="UG129"/>
      <c r="UH129"/>
      <c r="UI129"/>
      <c r="UJ129"/>
      <c r="UK129"/>
      <c r="UL129"/>
      <c r="UM129"/>
      <c r="UN129"/>
      <c r="UO129"/>
      <c r="UP129"/>
      <c r="UQ129"/>
      <c r="UR129"/>
      <c r="US129"/>
      <c r="UT129"/>
      <c r="UU129"/>
      <c r="UV129"/>
      <c r="UW129"/>
      <c r="UX129"/>
      <c r="UY129"/>
      <c r="UZ129"/>
      <c r="VA129"/>
      <c r="VB129"/>
      <c r="VC129"/>
      <c r="VD129"/>
      <c r="VE129"/>
      <c r="VF129"/>
      <c r="VG129"/>
      <c r="VH129"/>
      <c r="VI129"/>
      <c r="VJ129"/>
      <c r="VK129"/>
      <c r="VL129"/>
      <c r="VM129"/>
      <c r="VN129"/>
      <c r="VO129"/>
      <c r="VP129"/>
      <c r="VQ129"/>
      <c r="VR129"/>
      <c r="VS129"/>
      <c r="VT129"/>
      <c r="VU129"/>
      <c r="VV129"/>
      <c r="VW129"/>
      <c r="VX129"/>
      <c r="VY129"/>
      <c r="VZ129"/>
      <c r="WA129"/>
      <c r="WB129"/>
      <c r="WC129"/>
      <c r="WD129"/>
      <c r="WE129"/>
      <c r="WF129"/>
      <c r="WG129"/>
      <c r="WH129"/>
      <c r="WI129"/>
      <c r="WJ129"/>
      <c r="WK129"/>
      <c r="WL129"/>
      <c r="WM129"/>
      <c r="WN129"/>
      <c r="WO129"/>
      <c r="WP129"/>
      <c r="WQ129"/>
      <c r="WR129"/>
      <c r="WS129"/>
      <c r="WT129"/>
      <c r="WU129"/>
      <c r="WV129"/>
      <c r="WW129"/>
      <c r="WX129"/>
      <c r="WY129"/>
      <c r="WZ129"/>
      <c r="XA129"/>
      <c r="XB129"/>
      <c r="XC129"/>
      <c r="XD129"/>
      <c r="XE129"/>
      <c r="XF129"/>
      <c r="XG129"/>
      <c r="XH129"/>
      <c r="XI129"/>
      <c r="XJ129"/>
      <c r="XK129"/>
      <c r="XL129"/>
      <c r="XM129"/>
      <c r="XN129"/>
      <c r="XO129"/>
      <c r="XP129"/>
      <c r="XQ129"/>
      <c r="XR129"/>
      <c r="XS129"/>
      <c r="XT129"/>
      <c r="XU129"/>
      <c r="XV129"/>
      <c r="XW129"/>
      <c r="XX129"/>
      <c r="XY129"/>
      <c r="XZ129"/>
      <c r="YA129"/>
      <c r="YB129"/>
      <c r="YC129"/>
      <c r="YD129"/>
      <c r="YE129"/>
      <c r="YF129"/>
      <c r="YG129"/>
      <c r="YH129"/>
      <c r="YI129"/>
      <c r="YJ129"/>
      <c r="YK129"/>
      <c r="YL129"/>
      <c r="YM129"/>
      <c r="YN129"/>
      <c r="YO129"/>
      <c r="YP129"/>
      <c r="YQ129"/>
      <c r="YR129"/>
      <c r="YS129"/>
      <c r="YT129"/>
      <c r="YU129"/>
      <c r="YV129"/>
      <c r="YW129"/>
      <c r="YX129"/>
      <c r="YY129"/>
      <c r="YZ129"/>
      <c r="ZA129"/>
      <c r="ZB129"/>
      <c r="ZC129"/>
      <c r="ZD129"/>
      <c r="ZE129"/>
      <c r="ZF129"/>
      <c r="ZG129"/>
      <c r="ZH129"/>
      <c r="ZI129"/>
      <c r="ZJ129"/>
      <c r="ZK129"/>
      <c r="ZL129"/>
      <c r="ZM129"/>
      <c r="ZN129"/>
      <c r="ZO129"/>
      <c r="ZP129"/>
      <c r="ZQ129"/>
      <c r="ZR129"/>
      <c r="ZS129"/>
      <c r="ZT129"/>
      <c r="ZU129"/>
      <c r="ZV129"/>
      <c r="ZW129"/>
      <c r="ZX129"/>
      <c r="ZY129"/>
      <c r="ZZ129"/>
      <c r="AAA129"/>
      <c r="AAB129"/>
      <c r="AAC129"/>
      <c r="AAD129"/>
      <c r="AAE129"/>
      <c r="AAF129"/>
      <c r="AAG129"/>
      <c r="AAH129"/>
      <c r="AAI129"/>
      <c r="AAJ129"/>
      <c r="AAK129"/>
      <c r="AAL129"/>
      <c r="AAM129"/>
      <c r="AAN129"/>
      <c r="AAO129"/>
      <c r="AAP129"/>
      <c r="AAQ129"/>
      <c r="AAR129"/>
      <c r="AAS129"/>
      <c r="AAT129"/>
      <c r="AAU129"/>
      <c r="AAV129"/>
      <c r="AAW129"/>
      <c r="AAX129"/>
      <c r="AAY129"/>
      <c r="AAZ129"/>
      <c r="ABA129"/>
      <c r="ABB129"/>
      <c r="ABC129"/>
      <c r="ABD129"/>
      <c r="ABE129"/>
      <c r="ABF129"/>
      <c r="ABG129"/>
      <c r="ABH129"/>
      <c r="ABI129"/>
      <c r="ABJ129"/>
      <c r="ABK129"/>
      <c r="ABL129"/>
      <c r="ABM129"/>
      <c r="ABN129"/>
      <c r="ABO129"/>
      <c r="ABP129"/>
      <c r="ABQ129"/>
      <c r="ABR129"/>
      <c r="ABS129"/>
      <c r="ABT129"/>
      <c r="ABU129"/>
      <c r="ABV129"/>
      <c r="ABW129"/>
      <c r="ABX129"/>
      <c r="ABY129"/>
      <c r="ABZ129"/>
      <c r="ACA129"/>
      <c r="ACB129"/>
      <c r="ACC129"/>
      <c r="ACD129"/>
      <c r="ACE129"/>
      <c r="ACF129"/>
      <c r="ACG129"/>
      <c r="ACH129"/>
      <c r="ACI129"/>
      <c r="ACJ129"/>
      <c r="ACK129"/>
      <c r="ACL129"/>
      <c r="ACM129"/>
      <c r="ACN129"/>
      <c r="ACO129"/>
      <c r="ACP129"/>
      <c r="ACQ129"/>
      <c r="ACR129"/>
      <c r="ACS129"/>
      <c r="ACT129"/>
      <c r="ACU129"/>
      <c r="ACV129"/>
      <c r="ACW129"/>
      <c r="ACX129"/>
      <c r="ACY129"/>
      <c r="ACZ129"/>
      <c r="ADA129"/>
      <c r="ADB129"/>
      <c r="ADC129"/>
      <c r="ADD129"/>
      <c r="ADE129"/>
      <c r="ADF129"/>
      <c r="ADG129"/>
      <c r="ADH129"/>
      <c r="ADI129"/>
      <c r="ADJ129"/>
      <c r="ADK129"/>
      <c r="ADL129"/>
      <c r="ADM129"/>
      <c r="ADN129"/>
      <c r="ADO129"/>
      <c r="ADP129"/>
      <c r="ADQ129"/>
      <c r="ADR129"/>
      <c r="ADS129"/>
      <c r="ADT129"/>
      <c r="ADU129"/>
      <c r="ADV129"/>
      <c r="ADW129"/>
      <c r="ADX129"/>
      <c r="ADY129"/>
      <c r="ADZ129"/>
      <c r="AEA129"/>
      <c r="AEB129"/>
      <c r="AEC129"/>
      <c r="AED129"/>
      <c r="AEE129"/>
      <c r="AEF129"/>
      <c r="AEG129"/>
      <c r="AEH129"/>
      <c r="AEI129"/>
      <c r="AEJ129"/>
      <c r="AEK129"/>
      <c r="AEL129"/>
      <c r="AEM129"/>
      <c r="AEN129"/>
      <c r="AEO129"/>
      <c r="AEP129"/>
      <c r="AEQ129"/>
      <c r="AER129"/>
      <c r="AES129"/>
      <c r="AET129"/>
      <c r="AEU129"/>
      <c r="AEV129"/>
      <c r="AEW129"/>
      <c r="AEX129"/>
      <c r="AEY129"/>
      <c r="AEZ129"/>
      <c r="AFA129"/>
      <c r="AFB129"/>
      <c r="AFC129"/>
      <c r="AFD129"/>
      <c r="AFE129"/>
      <c r="AFF129"/>
      <c r="AFG129"/>
      <c r="AFH129"/>
      <c r="AFI129"/>
      <c r="AFJ129"/>
      <c r="AFK129"/>
      <c r="AFL129"/>
      <c r="AFM129"/>
      <c r="AFN129"/>
      <c r="AFO129"/>
      <c r="AFP129"/>
      <c r="AFQ129"/>
      <c r="AFR129"/>
      <c r="AFS129"/>
      <c r="AFT129"/>
      <c r="AFU129"/>
      <c r="AFV129"/>
      <c r="AFW129"/>
      <c r="AFX129"/>
      <c r="AFY129"/>
      <c r="AFZ129"/>
      <c r="AGA129"/>
      <c r="AGB129"/>
      <c r="AGC129"/>
      <c r="AGD129"/>
      <c r="AGE129"/>
      <c r="AGF129"/>
      <c r="AGG129"/>
      <c r="AGH129"/>
      <c r="AGI129"/>
      <c r="AGJ129"/>
      <c r="AGK129"/>
      <c r="AGL129"/>
      <c r="AGM129"/>
      <c r="AGN129"/>
      <c r="AGO129"/>
      <c r="AGP129"/>
      <c r="AGQ129"/>
      <c r="AGR129"/>
      <c r="AGS129"/>
      <c r="AGT129"/>
      <c r="AGU129"/>
      <c r="AGV129"/>
      <c r="AGW129"/>
      <c r="AGX129"/>
      <c r="AGY129"/>
      <c r="AGZ129"/>
      <c r="AHA129"/>
      <c r="AHB129"/>
      <c r="AHC129"/>
      <c r="AHD129"/>
      <c r="AHE129"/>
      <c r="AHF129"/>
      <c r="AHG129"/>
      <c r="AHH129"/>
      <c r="AHI129"/>
      <c r="AHJ129"/>
      <c r="AHK129"/>
      <c r="AHL129"/>
      <c r="AHM129"/>
      <c r="AHN129"/>
      <c r="AHO129"/>
      <c r="AHP129"/>
      <c r="AHQ129"/>
      <c r="AHR129"/>
      <c r="AHS129"/>
      <c r="AHT129"/>
      <c r="AHU129"/>
      <c r="AHV129"/>
      <c r="AHW129"/>
      <c r="AHX129"/>
      <c r="AHY129"/>
      <c r="AHZ129"/>
      <c r="AIA129"/>
      <c r="AIB129"/>
      <c r="AIC129"/>
      <c r="AID129"/>
      <c r="AIE129"/>
      <c r="AIF129"/>
      <c r="AIG129"/>
      <c r="AIH129"/>
      <c r="AII129"/>
      <c r="AIJ129"/>
      <c r="AIK129"/>
      <c r="AIL129"/>
      <c r="AIM129"/>
      <c r="AIN129"/>
      <c r="AIO129"/>
      <c r="AIP129"/>
      <c r="AIQ129"/>
      <c r="AIR129"/>
      <c r="AIS129"/>
      <c r="AIT129"/>
      <c r="AIU129"/>
      <c r="AIV129"/>
      <c r="AIW129"/>
      <c r="AIX129"/>
      <c r="AIY129"/>
      <c r="AIZ129"/>
      <c r="AJA129"/>
      <c r="AJB129"/>
      <c r="AJC129"/>
      <c r="AJD129"/>
      <c r="AJE129"/>
      <c r="AJF129"/>
      <c r="AJG129"/>
      <c r="AJH129"/>
      <c r="AJI129"/>
      <c r="AJJ129"/>
      <c r="AJK129"/>
      <c r="AJL129"/>
      <c r="AJM129"/>
      <c r="AJN129"/>
      <c r="AJO129"/>
      <c r="AJP129"/>
      <c r="AJQ129"/>
      <c r="AJR129"/>
      <c r="AJS129"/>
      <c r="AJT129"/>
      <c r="AJU129"/>
      <c r="AJV129"/>
      <c r="AJW129"/>
      <c r="AJX129"/>
      <c r="AJY129"/>
      <c r="AJZ129"/>
      <c r="AKA129"/>
      <c r="AKB129"/>
      <c r="AKC129"/>
      <c r="AKD129"/>
      <c r="AKE129"/>
      <c r="AKF129"/>
      <c r="AKG129"/>
      <c r="AKH129"/>
      <c r="AKI129"/>
      <c r="AKJ129"/>
      <c r="AKK129"/>
      <c r="AKL129"/>
      <c r="AKM129"/>
      <c r="AKN129"/>
      <c r="AKO129"/>
      <c r="AKP129"/>
      <c r="AKQ129"/>
      <c r="AKR129"/>
      <c r="AKS129"/>
      <c r="AKT129"/>
      <c r="AKU129"/>
      <c r="AKV129"/>
      <c r="AKW129"/>
      <c r="AKX129"/>
      <c r="AKY129"/>
      <c r="AKZ129"/>
      <c r="ALA129"/>
      <c r="ALB129"/>
      <c r="ALC129"/>
      <c r="ALD129"/>
      <c r="ALE129"/>
      <c r="ALF129"/>
      <c r="ALG129"/>
      <c r="ALH129"/>
      <c r="ALI129"/>
      <c r="ALJ129"/>
      <c r="ALK129"/>
      <c r="ALL129"/>
      <c r="ALM129"/>
      <c r="ALN129"/>
      <c r="ALO129"/>
      <c r="ALP129"/>
      <c r="ALQ129"/>
      <c r="ALR129"/>
      <c r="ALS129"/>
      <c r="ALT129"/>
      <c r="ALU129"/>
      <c r="ALV129"/>
      <c r="ALW129"/>
      <c r="ALX129"/>
      <c r="ALY129"/>
      <c r="ALZ129"/>
      <c r="AMA129"/>
      <c r="AMB129"/>
      <c r="AMC129"/>
      <c r="AMD129"/>
      <c r="AME129"/>
      <c r="AMF129"/>
      <c r="AMG129"/>
      <c r="AMH129"/>
      <c r="AMI129"/>
      <c r="AMJ129"/>
      <c r="AMK129"/>
    </row>
    <row r="130" spans="1:1025" ht="93" customHeight="1" x14ac:dyDescent="0.25">
      <c r="A130" s="97">
        <f t="shared" si="143"/>
        <v>118</v>
      </c>
      <c r="B130" s="98">
        <f>+B129+1</f>
        <v>3</v>
      </c>
      <c r="C130" s="112" t="s">
        <v>12</v>
      </c>
      <c r="D130" s="106" t="s">
        <v>120</v>
      </c>
      <c r="E130" s="117" t="s">
        <v>130</v>
      </c>
      <c r="F130" s="192" t="s">
        <v>85</v>
      </c>
      <c r="G130" s="106" t="s">
        <v>197</v>
      </c>
      <c r="H130" s="97" t="s">
        <v>14</v>
      </c>
      <c r="I130" s="114" t="s">
        <v>129</v>
      </c>
      <c r="J130" s="115" t="str">
        <f t="shared" si="171"/>
        <v>Verificar los 4 informes de  avance de la ejecución del plan de mejoramiento archivístico suscrito con el AGN0</v>
      </c>
      <c r="K130" s="115" t="str">
        <f t="shared" si="172"/>
        <v>Verificar los 4 informes de  avance de la ejecución del plan de mejoramiento archivístico suscrito con el AGN0</v>
      </c>
      <c r="L130" s="115" t="str">
        <f t="shared" si="173"/>
        <v>Verificar los 4 informes de  avance de la ejecución del plan de mejoramiento archivístico suscrito con el AGN0</v>
      </c>
      <c r="M130" s="115" t="str">
        <f t="shared" si="174"/>
        <v>Verificar los 4 informes de  avance de la ejecución del plan de mejoramiento archivístico suscrito con el AGN1</v>
      </c>
      <c r="N130" s="115" t="str">
        <f t="shared" si="175"/>
        <v>Verificar los 4 informes de  avance de la ejecución del plan de mejoramiento archivístico suscrito con el AGN0</v>
      </c>
      <c r="O130" s="115" t="str">
        <f t="shared" si="176"/>
        <v>Verificar los 4 informes de  avance de la ejecución del plan de mejoramiento archivístico suscrito con el AGN0</v>
      </c>
      <c r="P130" s="115" t="str">
        <f t="shared" si="177"/>
        <v>Verificar los 4 informes de  avance de la ejecución del plan de mejoramiento archivístico suscrito con el AGN0</v>
      </c>
      <c r="Q130" s="115" t="str">
        <f t="shared" si="178"/>
        <v>Verificar los 4 informes de  avance de la ejecución del plan de mejoramiento archivístico suscrito con el AGN0</v>
      </c>
      <c r="R130" s="115" t="str">
        <f t="shared" si="179"/>
        <v>Verificar los 4 informes de  avance de la ejecución del plan de mejoramiento archivístico suscrito con el AGN0</v>
      </c>
      <c r="S130" s="115" t="str">
        <f t="shared" si="180"/>
        <v>Verificar los 4 informes de  avance de la ejecución del plan de mejoramiento archivístico suscrito con el AGN0</v>
      </c>
      <c r="T130" s="115" t="str">
        <f t="shared" si="181"/>
        <v>Verificar los 4 informes de  avance de la ejecución del plan de mejoramiento archivístico suscrito con el AGN0</v>
      </c>
      <c r="U130" s="115" t="str">
        <f t="shared" si="182"/>
        <v>Verificar los 4 informes de  avance de la ejecución del plan de mejoramiento archivístico suscrito con el AGN0</v>
      </c>
      <c r="V130" s="116">
        <v>1</v>
      </c>
      <c r="W130" s="116">
        <v>0</v>
      </c>
      <c r="X130" s="100" t="s">
        <v>267</v>
      </c>
      <c r="Y130" s="112" t="s">
        <v>331</v>
      </c>
      <c r="Z130" s="184">
        <v>43585</v>
      </c>
      <c r="AA130" s="185"/>
      <c r="AB130" s="30" t="s">
        <v>412</v>
      </c>
      <c r="AC130" s="101" t="str">
        <f t="shared" si="183"/>
        <v/>
      </c>
      <c r="AE130" s="43">
        <f t="shared" si="184"/>
        <v>0</v>
      </c>
      <c r="AF130" s="43">
        <f t="shared" si="185"/>
        <v>0</v>
      </c>
      <c r="AG130" s="43">
        <f t="shared" si="186"/>
        <v>0</v>
      </c>
      <c r="AH130" s="43">
        <f t="shared" si="187"/>
        <v>1</v>
      </c>
      <c r="AI130" s="43">
        <f t="shared" si="188"/>
        <v>0</v>
      </c>
      <c r="AJ130" s="43">
        <f t="shared" si="189"/>
        <v>0</v>
      </c>
      <c r="AK130" s="43">
        <f t="shared" si="190"/>
        <v>0</v>
      </c>
      <c r="AL130" s="43">
        <f t="shared" si="191"/>
        <v>0</v>
      </c>
      <c r="AM130" s="43">
        <f t="shared" si="192"/>
        <v>0</v>
      </c>
      <c r="AN130" s="43">
        <f t="shared" si="193"/>
        <v>0</v>
      </c>
      <c r="AO130" s="43">
        <f t="shared" si="194"/>
        <v>0</v>
      </c>
      <c r="AP130" s="43">
        <f t="shared" si="195"/>
        <v>0</v>
      </c>
      <c r="AR130" s="43" t="str">
        <f t="shared" si="196"/>
        <v/>
      </c>
      <c r="AS130" s="43" t="str">
        <f t="shared" si="197"/>
        <v/>
      </c>
      <c r="AT130" s="43" t="str">
        <f t="shared" si="198"/>
        <v/>
      </c>
      <c r="AU130" s="43" t="str">
        <f t="shared" si="199"/>
        <v/>
      </c>
      <c r="AV130" s="43" t="str">
        <f t="shared" si="200"/>
        <v/>
      </c>
      <c r="AW130" s="43" t="str">
        <f t="shared" si="201"/>
        <v/>
      </c>
      <c r="AX130" s="43" t="str">
        <f t="shared" si="202"/>
        <v/>
      </c>
      <c r="AY130" s="43" t="str">
        <f t="shared" si="203"/>
        <v/>
      </c>
      <c r="AZ130" s="43" t="str">
        <f t="shared" si="204"/>
        <v/>
      </c>
      <c r="BA130" s="43" t="str">
        <f t="shared" si="205"/>
        <v/>
      </c>
      <c r="BB130" s="43" t="str">
        <f t="shared" si="206"/>
        <v/>
      </c>
      <c r="BC130" s="43" t="str">
        <f t="shared" si="207"/>
        <v/>
      </c>
      <c r="BD130" s="3">
        <f t="shared" si="208"/>
        <v>0</v>
      </c>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c r="JD130"/>
      <c r="JE130"/>
      <c r="JF130"/>
      <c r="JG130"/>
      <c r="JH130"/>
      <c r="JI130"/>
      <c r="JJ130"/>
      <c r="JK130"/>
      <c r="JL130"/>
      <c r="JM130"/>
      <c r="JN130"/>
      <c r="JO130"/>
      <c r="JP130"/>
      <c r="JQ130"/>
      <c r="JR130"/>
      <c r="JS130"/>
      <c r="JT130"/>
      <c r="JU130"/>
      <c r="JV130"/>
      <c r="JW130"/>
      <c r="JX130"/>
      <c r="JY130"/>
      <c r="JZ130"/>
      <c r="KA130"/>
      <c r="KB130"/>
      <c r="KC130"/>
      <c r="KD130"/>
      <c r="KE130"/>
      <c r="KF130"/>
      <c r="KG130"/>
      <c r="KH130"/>
      <c r="KI130"/>
      <c r="KJ130"/>
      <c r="KK130"/>
      <c r="KL130"/>
      <c r="KM130"/>
      <c r="KN130"/>
      <c r="KO130"/>
      <c r="KP130"/>
      <c r="KQ130"/>
      <c r="KR130"/>
      <c r="KS130"/>
      <c r="KT130"/>
      <c r="KU130"/>
      <c r="KV130"/>
      <c r="KW130"/>
      <c r="KX130"/>
      <c r="KY130"/>
      <c r="KZ130"/>
      <c r="LA130"/>
      <c r="LB130"/>
      <c r="LC130"/>
      <c r="LD130"/>
      <c r="LE130"/>
      <c r="LF130"/>
      <c r="LG130"/>
      <c r="LH130"/>
      <c r="LI130"/>
      <c r="LJ130"/>
      <c r="LK130"/>
      <c r="LL130"/>
      <c r="LM130"/>
      <c r="LN130"/>
      <c r="LO130"/>
      <c r="LP130"/>
      <c r="LQ130"/>
      <c r="LR130"/>
      <c r="LS130"/>
      <c r="LT130"/>
      <c r="LU130"/>
      <c r="LV130"/>
      <c r="LW130"/>
      <c r="LX130"/>
      <c r="LY130"/>
      <c r="LZ130"/>
      <c r="MA130"/>
      <c r="MB130"/>
      <c r="MC130"/>
      <c r="MD130"/>
      <c r="ME130"/>
      <c r="MF130"/>
      <c r="MG130"/>
      <c r="MH130"/>
      <c r="MI130"/>
      <c r="MJ130"/>
      <c r="MK130"/>
      <c r="ML130"/>
      <c r="MM130"/>
      <c r="MN130"/>
      <c r="MO130"/>
      <c r="MP130"/>
      <c r="MQ130"/>
      <c r="MR130"/>
      <c r="MS130"/>
      <c r="MT130"/>
      <c r="MU130"/>
      <c r="MV130"/>
      <c r="MW130"/>
      <c r="MX130"/>
      <c r="MY130"/>
      <c r="MZ130"/>
      <c r="NA130"/>
      <c r="NB130"/>
      <c r="NC130"/>
      <c r="ND130"/>
      <c r="NE130"/>
      <c r="NF130"/>
      <c r="NG130"/>
      <c r="NH130"/>
      <c r="NI130"/>
      <c r="NJ130"/>
      <c r="NK130"/>
      <c r="NL130"/>
      <c r="NM130"/>
      <c r="NN130"/>
      <c r="NO130"/>
      <c r="NP130"/>
      <c r="NQ130"/>
      <c r="NR130"/>
      <c r="NS130"/>
      <c r="NT130"/>
      <c r="NU130"/>
      <c r="NV130"/>
      <c r="NW130"/>
      <c r="NX130"/>
      <c r="NY130"/>
      <c r="NZ130"/>
      <c r="OA130"/>
      <c r="OB130"/>
      <c r="OC130"/>
      <c r="OD130"/>
      <c r="OE130"/>
      <c r="OF130"/>
      <c r="OG130"/>
      <c r="OH130"/>
      <c r="OI130"/>
      <c r="OJ130"/>
      <c r="OK130"/>
      <c r="OL130"/>
      <c r="OM130"/>
      <c r="ON130"/>
      <c r="OO130"/>
      <c r="OP130"/>
      <c r="OQ130"/>
      <c r="OR130"/>
      <c r="OS130"/>
      <c r="OT130"/>
      <c r="OU130"/>
      <c r="OV130"/>
      <c r="OW130"/>
      <c r="OX130"/>
      <c r="OY130"/>
      <c r="OZ130"/>
      <c r="PA130"/>
      <c r="PB130"/>
      <c r="PC130"/>
      <c r="PD130"/>
      <c r="PE130"/>
      <c r="PF130"/>
      <c r="PG130"/>
      <c r="PH130"/>
      <c r="PI130"/>
      <c r="PJ130"/>
      <c r="PK130"/>
      <c r="PL130"/>
      <c r="PM130"/>
      <c r="PN130"/>
      <c r="PO130"/>
      <c r="PP130"/>
      <c r="PQ130"/>
      <c r="PR130"/>
      <c r="PS130"/>
      <c r="PT130"/>
      <c r="PU130"/>
      <c r="PV130"/>
      <c r="PW130"/>
      <c r="PX130"/>
      <c r="PY130"/>
      <c r="PZ130"/>
      <c r="QA130"/>
      <c r="QB130"/>
      <c r="QC130"/>
      <c r="QD130"/>
      <c r="QE130"/>
      <c r="QF130"/>
      <c r="QG130"/>
      <c r="QH130"/>
      <c r="QI130"/>
      <c r="QJ130"/>
      <c r="QK130"/>
      <c r="QL130"/>
      <c r="QM130"/>
      <c r="QN130"/>
      <c r="QO130"/>
      <c r="QP130"/>
      <c r="QQ130"/>
      <c r="QR130"/>
      <c r="QS130"/>
      <c r="QT130"/>
      <c r="QU130"/>
      <c r="QV130"/>
      <c r="QW130"/>
      <c r="QX130"/>
      <c r="QY130"/>
      <c r="QZ130"/>
      <c r="RA130"/>
      <c r="RB130"/>
      <c r="RC130"/>
      <c r="RD130"/>
      <c r="RE130"/>
      <c r="RF130"/>
      <c r="RG130"/>
      <c r="RH130"/>
      <c r="RI130"/>
      <c r="RJ130"/>
      <c r="RK130"/>
      <c r="RL130"/>
      <c r="RM130"/>
      <c r="RN130"/>
      <c r="RO130"/>
      <c r="RP130"/>
      <c r="RQ130"/>
      <c r="RR130"/>
      <c r="RS130"/>
      <c r="RT130"/>
      <c r="RU130"/>
      <c r="RV130"/>
      <c r="RW130"/>
      <c r="RX130"/>
      <c r="RY130"/>
      <c r="RZ130"/>
      <c r="SA130"/>
      <c r="SB130"/>
      <c r="SC130"/>
      <c r="SD130"/>
      <c r="SE130"/>
      <c r="SF130"/>
      <c r="SG130"/>
      <c r="SH130"/>
      <c r="SI130"/>
      <c r="SJ130"/>
      <c r="SK130"/>
      <c r="SL130"/>
      <c r="SM130"/>
      <c r="SN130"/>
      <c r="SO130"/>
      <c r="SP130"/>
      <c r="SQ130"/>
      <c r="SR130"/>
      <c r="SS130"/>
      <c r="ST130"/>
      <c r="SU130"/>
      <c r="SV130"/>
      <c r="SW130"/>
      <c r="SX130"/>
      <c r="SY130"/>
      <c r="SZ130"/>
      <c r="TA130"/>
      <c r="TB130"/>
      <c r="TC130"/>
      <c r="TD130"/>
      <c r="TE130"/>
      <c r="TF130"/>
      <c r="TG130"/>
      <c r="TH130"/>
      <c r="TI130"/>
      <c r="TJ130"/>
      <c r="TK130"/>
      <c r="TL130"/>
      <c r="TM130"/>
      <c r="TN130"/>
      <c r="TO130"/>
      <c r="TP130"/>
      <c r="TQ130"/>
      <c r="TR130"/>
      <c r="TS130"/>
      <c r="TT130"/>
      <c r="TU130"/>
      <c r="TV130"/>
      <c r="TW130"/>
      <c r="TX130"/>
      <c r="TY130"/>
      <c r="TZ130"/>
      <c r="UA130"/>
      <c r="UB130"/>
      <c r="UC130"/>
      <c r="UD130"/>
      <c r="UE130"/>
      <c r="UF130"/>
      <c r="UG130"/>
      <c r="UH130"/>
      <c r="UI130"/>
      <c r="UJ130"/>
      <c r="UK130"/>
      <c r="UL130"/>
      <c r="UM130"/>
      <c r="UN130"/>
      <c r="UO130"/>
      <c r="UP130"/>
      <c r="UQ130"/>
      <c r="UR130"/>
      <c r="US130"/>
      <c r="UT130"/>
      <c r="UU130"/>
      <c r="UV130"/>
      <c r="UW130"/>
      <c r="UX130"/>
      <c r="UY130"/>
      <c r="UZ130"/>
      <c r="VA130"/>
      <c r="VB130"/>
      <c r="VC130"/>
      <c r="VD130"/>
      <c r="VE130"/>
      <c r="VF130"/>
      <c r="VG130"/>
      <c r="VH130"/>
      <c r="VI130"/>
      <c r="VJ130"/>
      <c r="VK130"/>
      <c r="VL130"/>
      <c r="VM130"/>
      <c r="VN130"/>
      <c r="VO130"/>
      <c r="VP130"/>
      <c r="VQ130"/>
      <c r="VR130"/>
      <c r="VS130"/>
      <c r="VT130"/>
      <c r="VU130"/>
      <c r="VV130"/>
      <c r="VW130"/>
      <c r="VX130"/>
      <c r="VY130"/>
      <c r="VZ130"/>
      <c r="WA130"/>
      <c r="WB130"/>
      <c r="WC130"/>
      <c r="WD130"/>
      <c r="WE130"/>
      <c r="WF130"/>
      <c r="WG130"/>
      <c r="WH130"/>
      <c r="WI130"/>
      <c r="WJ130"/>
      <c r="WK130"/>
      <c r="WL130"/>
      <c r="WM130"/>
      <c r="WN130"/>
      <c r="WO130"/>
      <c r="WP130"/>
      <c r="WQ130"/>
      <c r="WR130"/>
      <c r="WS130"/>
      <c r="WT130"/>
      <c r="WU130"/>
      <c r="WV130"/>
      <c r="WW130"/>
      <c r="WX130"/>
      <c r="WY130"/>
      <c r="WZ130"/>
      <c r="XA130"/>
      <c r="XB130"/>
      <c r="XC130"/>
      <c r="XD130"/>
      <c r="XE130"/>
      <c r="XF130"/>
      <c r="XG130"/>
      <c r="XH130"/>
      <c r="XI130"/>
      <c r="XJ130"/>
      <c r="XK130"/>
      <c r="XL130"/>
      <c r="XM130"/>
      <c r="XN130"/>
      <c r="XO130"/>
      <c r="XP130"/>
      <c r="XQ130"/>
      <c r="XR130"/>
      <c r="XS130"/>
      <c r="XT130"/>
      <c r="XU130"/>
      <c r="XV130"/>
      <c r="XW130"/>
      <c r="XX130"/>
      <c r="XY130"/>
      <c r="XZ130"/>
      <c r="YA130"/>
      <c r="YB130"/>
      <c r="YC130"/>
      <c r="YD130"/>
      <c r="YE130"/>
      <c r="YF130"/>
      <c r="YG130"/>
      <c r="YH130"/>
      <c r="YI130"/>
      <c r="YJ130"/>
      <c r="YK130"/>
      <c r="YL130"/>
      <c r="YM130"/>
      <c r="YN130"/>
      <c r="YO130"/>
      <c r="YP130"/>
      <c r="YQ130"/>
      <c r="YR130"/>
      <c r="YS130"/>
      <c r="YT130"/>
      <c r="YU130"/>
      <c r="YV130"/>
      <c r="YW130"/>
      <c r="YX130"/>
      <c r="YY130"/>
      <c r="YZ130"/>
      <c r="ZA130"/>
      <c r="ZB130"/>
      <c r="ZC130"/>
      <c r="ZD130"/>
      <c r="ZE130"/>
      <c r="ZF130"/>
      <c r="ZG130"/>
      <c r="ZH130"/>
      <c r="ZI130"/>
      <c r="ZJ130"/>
      <c r="ZK130"/>
      <c r="ZL130"/>
      <c r="ZM130"/>
      <c r="ZN130"/>
      <c r="ZO130"/>
      <c r="ZP130"/>
      <c r="ZQ130"/>
      <c r="ZR130"/>
      <c r="ZS130"/>
      <c r="ZT130"/>
      <c r="ZU130"/>
      <c r="ZV130"/>
      <c r="ZW130"/>
      <c r="ZX130"/>
      <c r="ZY130"/>
      <c r="ZZ130"/>
      <c r="AAA130"/>
      <c r="AAB130"/>
      <c r="AAC130"/>
      <c r="AAD130"/>
      <c r="AAE130"/>
      <c r="AAF130"/>
      <c r="AAG130"/>
      <c r="AAH130"/>
      <c r="AAI130"/>
      <c r="AAJ130"/>
      <c r="AAK130"/>
      <c r="AAL130"/>
      <c r="AAM130"/>
      <c r="AAN130"/>
      <c r="AAO130"/>
      <c r="AAP130"/>
      <c r="AAQ130"/>
      <c r="AAR130"/>
      <c r="AAS130"/>
      <c r="AAT130"/>
      <c r="AAU130"/>
      <c r="AAV130"/>
      <c r="AAW130"/>
      <c r="AAX130"/>
      <c r="AAY130"/>
      <c r="AAZ130"/>
      <c r="ABA130"/>
      <c r="ABB130"/>
      <c r="ABC130"/>
      <c r="ABD130"/>
      <c r="ABE130"/>
      <c r="ABF130"/>
      <c r="ABG130"/>
      <c r="ABH130"/>
      <c r="ABI130"/>
      <c r="ABJ130"/>
      <c r="ABK130"/>
      <c r="ABL130"/>
      <c r="ABM130"/>
      <c r="ABN130"/>
      <c r="ABO130"/>
      <c r="ABP130"/>
      <c r="ABQ130"/>
      <c r="ABR130"/>
      <c r="ABS130"/>
      <c r="ABT130"/>
      <c r="ABU130"/>
      <c r="ABV130"/>
      <c r="ABW130"/>
      <c r="ABX130"/>
      <c r="ABY130"/>
      <c r="ABZ130"/>
      <c r="ACA130"/>
      <c r="ACB130"/>
      <c r="ACC130"/>
      <c r="ACD130"/>
      <c r="ACE130"/>
      <c r="ACF130"/>
      <c r="ACG130"/>
      <c r="ACH130"/>
      <c r="ACI130"/>
      <c r="ACJ130"/>
      <c r="ACK130"/>
      <c r="ACL130"/>
      <c r="ACM130"/>
      <c r="ACN130"/>
      <c r="ACO130"/>
      <c r="ACP130"/>
      <c r="ACQ130"/>
      <c r="ACR130"/>
      <c r="ACS130"/>
      <c r="ACT130"/>
      <c r="ACU130"/>
      <c r="ACV130"/>
      <c r="ACW130"/>
      <c r="ACX130"/>
      <c r="ACY130"/>
      <c r="ACZ130"/>
      <c r="ADA130"/>
      <c r="ADB130"/>
      <c r="ADC130"/>
      <c r="ADD130"/>
      <c r="ADE130"/>
      <c r="ADF130"/>
      <c r="ADG130"/>
      <c r="ADH130"/>
      <c r="ADI130"/>
      <c r="ADJ130"/>
      <c r="ADK130"/>
      <c r="ADL130"/>
      <c r="ADM130"/>
      <c r="ADN130"/>
      <c r="ADO130"/>
      <c r="ADP130"/>
      <c r="ADQ130"/>
      <c r="ADR130"/>
      <c r="ADS130"/>
      <c r="ADT130"/>
      <c r="ADU130"/>
      <c r="ADV130"/>
      <c r="ADW130"/>
      <c r="ADX130"/>
      <c r="ADY130"/>
      <c r="ADZ130"/>
      <c r="AEA130"/>
      <c r="AEB130"/>
      <c r="AEC130"/>
      <c r="AED130"/>
      <c r="AEE130"/>
      <c r="AEF130"/>
      <c r="AEG130"/>
      <c r="AEH130"/>
      <c r="AEI130"/>
      <c r="AEJ130"/>
      <c r="AEK130"/>
      <c r="AEL130"/>
      <c r="AEM130"/>
      <c r="AEN130"/>
      <c r="AEO130"/>
      <c r="AEP130"/>
      <c r="AEQ130"/>
      <c r="AER130"/>
      <c r="AES130"/>
      <c r="AET130"/>
      <c r="AEU130"/>
      <c r="AEV130"/>
      <c r="AEW130"/>
      <c r="AEX130"/>
      <c r="AEY130"/>
      <c r="AEZ130"/>
      <c r="AFA130"/>
      <c r="AFB130"/>
      <c r="AFC130"/>
      <c r="AFD130"/>
      <c r="AFE130"/>
      <c r="AFF130"/>
      <c r="AFG130"/>
      <c r="AFH130"/>
      <c r="AFI130"/>
      <c r="AFJ130"/>
      <c r="AFK130"/>
      <c r="AFL130"/>
      <c r="AFM130"/>
      <c r="AFN130"/>
      <c r="AFO130"/>
      <c r="AFP130"/>
      <c r="AFQ130"/>
      <c r="AFR130"/>
      <c r="AFS130"/>
      <c r="AFT130"/>
      <c r="AFU130"/>
      <c r="AFV130"/>
      <c r="AFW130"/>
      <c r="AFX130"/>
      <c r="AFY130"/>
      <c r="AFZ130"/>
      <c r="AGA130"/>
      <c r="AGB130"/>
      <c r="AGC130"/>
      <c r="AGD130"/>
      <c r="AGE130"/>
      <c r="AGF130"/>
      <c r="AGG130"/>
      <c r="AGH130"/>
      <c r="AGI130"/>
      <c r="AGJ130"/>
      <c r="AGK130"/>
      <c r="AGL130"/>
      <c r="AGM130"/>
      <c r="AGN130"/>
      <c r="AGO130"/>
      <c r="AGP130"/>
      <c r="AGQ130"/>
      <c r="AGR130"/>
      <c r="AGS130"/>
      <c r="AGT130"/>
      <c r="AGU130"/>
      <c r="AGV130"/>
      <c r="AGW130"/>
      <c r="AGX130"/>
      <c r="AGY130"/>
      <c r="AGZ130"/>
      <c r="AHA130"/>
      <c r="AHB130"/>
      <c r="AHC130"/>
      <c r="AHD130"/>
      <c r="AHE130"/>
      <c r="AHF130"/>
      <c r="AHG130"/>
      <c r="AHH130"/>
      <c r="AHI130"/>
      <c r="AHJ130"/>
      <c r="AHK130"/>
      <c r="AHL130"/>
      <c r="AHM130"/>
      <c r="AHN130"/>
      <c r="AHO130"/>
      <c r="AHP130"/>
      <c r="AHQ130"/>
      <c r="AHR130"/>
      <c r="AHS130"/>
      <c r="AHT130"/>
      <c r="AHU130"/>
      <c r="AHV130"/>
      <c r="AHW130"/>
      <c r="AHX130"/>
      <c r="AHY130"/>
      <c r="AHZ130"/>
      <c r="AIA130"/>
      <c r="AIB130"/>
      <c r="AIC130"/>
      <c r="AID130"/>
      <c r="AIE130"/>
      <c r="AIF130"/>
      <c r="AIG130"/>
      <c r="AIH130"/>
      <c r="AII130"/>
      <c r="AIJ130"/>
      <c r="AIK130"/>
      <c r="AIL130"/>
      <c r="AIM130"/>
      <c r="AIN130"/>
      <c r="AIO130"/>
      <c r="AIP130"/>
      <c r="AIQ130"/>
      <c r="AIR130"/>
      <c r="AIS130"/>
      <c r="AIT130"/>
      <c r="AIU130"/>
      <c r="AIV130"/>
      <c r="AIW130"/>
      <c r="AIX130"/>
      <c r="AIY130"/>
      <c r="AIZ130"/>
      <c r="AJA130"/>
      <c r="AJB130"/>
      <c r="AJC130"/>
      <c r="AJD130"/>
      <c r="AJE130"/>
      <c r="AJF130"/>
      <c r="AJG130"/>
      <c r="AJH130"/>
      <c r="AJI130"/>
      <c r="AJJ130"/>
      <c r="AJK130"/>
      <c r="AJL130"/>
      <c r="AJM130"/>
      <c r="AJN130"/>
      <c r="AJO130"/>
      <c r="AJP130"/>
      <c r="AJQ130"/>
      <c r="AJR130"/>
      <c r="AJS130"/>
      <c r="AJT130"/>
      <c r="AJU130"/>
      <c r="AJV130"/>
      <c r="AJW130"/>
      <c r="AJX130"/>
      <c r="AJY130"/>
      <c r="AJZ130"/>
      <c r="AKA130"/>
      <c r="AKB130"/>
      <c r="AKC130"/>
      <c r="AKD130"/>
      <c r="AKE130"/>
      <c r="AKF130"/>
      <c r="AKG130"/>
      <c r="AKH130"/>
      <c r="AKI130"/>
      <c r="AKJ130"/>
      <c r="AKK130"/>
      <c r="AKL130"/>
      <c r="AKM130"/>
      <c r="AKN130"/>
      <c r="AKO130"/>
      <c r="AKP130"/>
      <c r="AKQ130"/>
      <c r="AKR130"/>
      <c r="AKS130"/>
      <c r="AKT130"/>
      <c r="AKU130"/>
      <c r="AKV130"/>
      <c r="AKW130"/>
      <c r="AKX130"/>
      <c r="AKY130"/>
      <c r="AKZ130"/>
      <c r="ALA130"/>
      <c r="ALB130"/>
      <c r="ALC130"/>
      <c r="ALD130"/>
      <c r="ALE130"/>
      <c r="ALF130"/>
      <c r="ALG130"/>
      <c r="ALH130"/>
      <c r="ALI130"/>
      <c r="ALJ130"/>
      <c r="ALK130"/>
      <c r="ALL130"/>
      <c r="ALM130"/>
      <c r="ALN130"/>
      <c r="ALO130"/>
      <c r="ALP130"/>
      <c r="ALQ130"/>
      <c r="ALR130"/>
      <c r="ALS130"/>
      <c r="ALT130"/>
      <c r="ALU130"/>
      <c r="ALV130"/>
      <c r="ALW130"/>
      <c r="ALX130"/>
      <c r="ALY130"/>
      <c r="ALZ130"/>
      <c r="AMA130"/>
      <c r="AMB130"/>
      <c r="AMC130"/>
      <c r="AMD130"/>
      <c r="AME130"/>
      <c r="AMF130"/>
      <c r="AMG130"/>
      <c r="AMH130"/>
      <c r="AMI130"/>
      <c r="AMJ130"/>
      <c r="AMK130"/>
    </row>
    <row r="131" spans="1:1025" ht="81" customHeight="1" x14ac:dyDescent="0.25">
      <c r="A131" s="140">
        <f t="shared" si="143"/>
        <v>119</v>
      </c>
      <c r="B131" s="98">
        <f>+B130+1</f>
        <v>4</v>
      </c>
      <c r="C131" s="141" t="s">
        <v>12</v>
      </c>
      <c r="D131" s="191" t="s">
        <v>120</v>
      </c>
      <c r="E131" s="117" t="s">
        <v>130</v>
      </c>
      <c r="F131" s="192" t="s">
        <v>85</v>
      </c>
      <c r="G131" s="191" t="s">
        <v>131</v>
      </c>
      <c r="H131" s="140" t="s">
        <v>14</v>
      </c>
      <c r="I131" s="114" t="s">
        <v>129</v>
      </c>
      <c r="J131" s="115" t="str">
        <f t="shared" si="171"/>
        <v>Verificar los 4 informes de  avance de la ejecución del plan de mejoramiento archivístico suscrito con el AGN0</v>
      </c>
      <c r="K131" s="115" t="str">
        <f t="shared" si="172"/>
        <v>Verificar los 4 informes de  avance de la ejecución del plan de mejoramiento archivístico suscrito con el AGN0</v>
      </c>
      <c r="L131" s="115" t="str">
        <f t="shared" si="173"/>
        <v>Verificar los 4 informes de  avance de la ejecución del plan de mejoramiento archivístico suscrito con el AGN0</v>
      </c>
      <c r="M131" s="115" t="str">
        <f t="shared" si="174"/>
        <v>Verificar los 4 informes de  avance de la ejecución del plan de mejoramiento archivístico suscrito con el AGN0</v>
      </c>
      <c r="N131" s="115" t="str">
        <f t="shared" si="175"/>
        <v>Verificar los 4 informes de  avance de la ejecución del plan de mejoramiento archivístico suscrito con el AGN0</v>
      </c>
      <c r="O131" s="115" t="str">
        <f t="shared" si="176"/>
        <v>Verificar los 4 informes de  avance de la ejecución del plan de mejoramiento archivístico suscrito con el AGN0</v>
      </c>
      <c r="P131" s="115" t="str">
        <f t="shared" si="177"/>
        <v>Verificar los 4 informes de  avance de la ejecución del plan de mejoramiento archivístico suscrito con el AGN1</v>
      </c>
      <c r="Q131" s="115" t="str">
        <f t="shared" si="178"/>
        <v>Verificar los 4 informes de  avance de la ejecución del plan de mejoramiento archivístico suscrito con el AGN0</v>
      </c>
      <c r="R131" s="115" t="str">
        <f t="shared" si="179"/>
        <v>Verificar los 4 informes de  avance de la ejecución del plan de mejoramiento archivístico suscrito con el AGN0</v>
      </c>
      <c r="S131" s="115" t="str">
        <f t="shared" si="180"/>
        <v>Verificar los 4 informes de  avance de la ejecución del plan de mejoramiento archivístico suscrito con el AGN0</v>
      </c>
      <c r="T131" s="115" t="str">
        <f t="shared" si="181"/>
        <v>Verificar los 4 informes de  avance de la ejecución del plan de mejoramiento archivístico suscrito con el AGN0</v>
      </c>
      <c r="U131" s="143" t="str">
        <f t="shared" si="182"/>
        <v>Verificar los 4 informes de  avance de la ejecución del plan de mejoramiento archivístico suscrito con el AGN0</v>
      </c>
      <c r="V131" s="144">
        <v>1</v>
      </c>
      <c r="W131" s="144"/>
      <c r="X131" s="100" t="s">
        <v>267</v>
      </c>
      <c r="Y131" s="141" t="s">
        <v>331</v>
      </c>
      <c r="Z131" s="188">
        <v>43677</v>
      </c>
      <c r="AA131" s="189"/>
      <c r="AB131" s="150" t="s">
        <v>440</v>
      </c>
      <c r="AC131" s="146" t="str">
        <f t="shared" si="183"/>
        <v/>
      </c>
      <c r="AE131" s="43">
        <f t="shared" si="184"/>
        <v>0</v>
      </c>
      <c r="AF131" s="43">
        <f t="shared" si="185"/>
        <v>0</v>
      </c>
      <c r="AG131" s="43">
        <f t="shared" si="186"/>
        <v>0</v>
      </c>
      <c r="AH131" s="43">
        <f t="shared" si="187"/>
        <v>0</v>
      </c>
      <c r="AI131" s="43">
        <f t="shared" si="188"/>
        <v>0</v>
      </c>
      <c r="AJ131" s="43">
        <f t="shared" si="189"/>
        <v>0</v>
      </c>
      <c r="AK131" s="43">
        <f t="shared" si="190"/>
        <v>1</v>
      </c>
      <c r="AL131" s="43">
        <f t="shared" si="191"/>
        <v>0</v>
      </c>
      <c r="AM131" s="43">
        <f t="shared" si="192"/>
        <v>0</v>
      </c>
      <c r="AN131" s="43">
        <f t="shared" si="193"/>
        <v>0</v>
      </c>
      <c r="AO131" s="43">
        <f t="shared" si="194"/>
        <v>0</v>
      </c>
      <c r="AP131" s="43">
        <f t="shared" si="195"/>
        <v>0</v>
      </c>
      <c r="AR131" s="43" t="str">
        <f t="shared" si="196"/>
        <v/>
      </c>
      <c r="AS131" s="43" t="str">
        <f t="shared" si="197"/>
        <v/>
      </c>
      <c r="AT131" s="43" t="str">
        <f t="shared" si="198"/>
        <v/>
      </c>
      <c r="AU131" s="43" t="str">
        <f t="shared" si="199"/>
        <v/>
      </c>
      <c r="AV131" s="43" t="str">
        <f t="shared" si="200"/>
        <v/>
      </c>
      <c r="AW131" s="43" t="str">
        <f t="shared" si="201"/>
        <v/>
      </c>
      <c r="AX131" s="43" t="str">
        <f t="shared" si="202"/>
        <v/>
      </c>
      <c r="AY131" s="43" t="str">
        <f t="shared" si="203"/>
        <v/>
      </c>
      <c r="AZ131" s="43" t="str">
        <f t="shared" si="204"/>
        <v/>
      </c>
      <c r="BA131" s="43" t="str">
        <f t="shared" si="205"/>
        <v/>
      </c>
      <c r="BB131" s="43" t="str">
        <f t="shared" si="206"/>
        <v/>
      </c>
      <c r="BC131" s="43" t="str">
        <f t="shared" si="207"/>
        <v/>
      </c>
      <c r="BD131" s="3">
        <f t="shared" si="208"/>
        <v>0</v>
      </c>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c r="JD131"/>
      <c r="JE131"/>
      <c r="JF131"/>
      <c r="JG131"/>
      <c r="JH131"/>
      <c r="JI131"/>
      <c r="JJ131"/>
      <c r="JK131"/>
      <c r="JL131"/>
      <c r="JM131"/>
      <c r="JN131"/>
      <c r="JO131"/>
      <c r="JP131"/>
      <c r="JQ131"/>
      <c r="JR131"/>
      <c r="JS131"/>
      <c r="JT131"/>
      <c r="JU131"/>
      <c r="JV131"/>
      <c r="JW131"/>
      <c r="JX131"/>
      <c r="JY131"/>
      <c r="JZ131"/>
      <c r="KA131"/>
      <c r="KB131"/>
      <c r="KC131"/>
      <c r="KD131"/>
      <c r="KE131"/>
      <c r="KF131"/>
      <c r="KG131"/>
      <c r="KH131"/>
      <c r="KI131"/>
      <c r="KJ131"/>
      <c r="KK131"/>
      <c r="KL131"/>
      <c r="KM131"/>
      <c r="KN131"/>
      <c r="KO131"/>
      <c r="KP131"/>
      <c r="KQ131"/>
      <c r="KR131"/>
      <c r="KS131"/>
      <c r="KT131"/>
      <c r="KU131"/>
      <c r="KV131"/>
      <c r="KW131"/>
      <c r="KX131"/>
      <c r="KY131"/>
      <c r="KZ131"/>
      <c r="LA131"/>
      <c r="LB131"/>
      <c r="LC131"/>
      <c r="LD131"/>
      <c r="LE131"/>
      <c r="LF131"/>
      <c r="LG131"/>
      <c r="LH131"/>
      <c r="LI131"/>
      <c r="LJ131"/>
      <c r="LK131"/>
      <c r="LL131"/>
      <c r="LM131"/>
      <c r="LN131"/>
      <c r="LO131"/>
      <c r="LP131"/>
      <c r="LQ131"/>
      <c r="LR131"/>
      <c r="LS131"/>
      <c r="LT131"/>
      <c r="LU131"/>
      <c r="LV131"/>
      <c r="LW131"/>
      <c r="LX131"/>
      <c r="LY131"/>
      <c r="LZ131"/>
      <c r="MA131"/>
      <c r="MB131"/>
      <c r="MC131"/>
      <c r="MD131"/>
      <c r="ME131"/>
      <c r="MF131"/>
      <c r="MG131"/>
      <c r="MH131"/>
      <c r="MI131"/>
      <c r="MJ131"/>
      <c r="MK131"/>
      <c r="ML131"/>
      <c r="MM131"/>
      <c r="MN131"/>
      <c r="MO131"/>
      <c r="MP131"/>
      <c r="MQ131"/>
      <c r="MR131"/>
      <c r="MS131"/>
      <c r="MT131"/>
      <c r="MU131"/>
      <c r="MV131"/>
      <c r="MW131"/>
      <c r="MX131"/>
      <c r="MY131"/>
      <c r="MZ131"/>
      <c r="NA131"/>
      <c r="NB131"/>
      <c r="NC131"/>
      <c r="ND131"/>
      <c r="NE131"/>
      <c r="NF131"/>
      <c r="NG131"/>
      <c r="NH131"/>
      <c r="NI131"/>
      <c r="NJ131"/>
      <c r="NK131"/>
      <c r="NL131"/>
      <c r="NM131"/>
      <c r="NN131"/>
      <c r="NO131"/>
      <c r="NP131"/>
      <c r="NQ131"/>
      <c r="NR131"/>
      <c r="NS131"/>
      <c r="NT131"/>
      <c r="NU131"/>
      <c r="NV131"/>
      <c r="NW131"/>
      <c r="NX131"/>
      <c r="NY131"/>
      <c r="NZ131"/>
      <c r="OA131"/>
      <c r="OB131"/>
      <c r="OC131"/>
      <c r="OD131"/>
      <c r="OE131"/>
      <c r="OF131"/>
      <c r="OG131"/>
      <c r="OH131"/>
      <c r="OI131"/>
      <c r="OJ131"/>
      <c r="OK131"/>
      <c r="OL131"/>
      <c r="OM131"/>
      <c r="ON131"/>
      <c r="OO131"/>
      <c r="OP131"/>
      <c r="OQ131"/>
      <c r="OR131"/>
      <c r="OS131"/>
      <c r="OT131"/>
      <c r="OU131"/>
      <c r="OV131"/>
      <c r="OW131"/>
      <c r="OX131"/>
      <c r="OY131"/>
      <c r="OZ131"/>
      <c r="PA131"/>
      <c r="PB131"/>
      <c r="PC131"/>
      <c r="PD131"/>
      <c r="PE131"/>
      <c r="PF131"/>
      <c r="PG131"/>
      <c r="PH131"/>
      <c r="PI131"/>
      <c r="PJ131"/>
      <c r="PK131"/>
      <c r="PL131"/>
      <c r="PM131"/>
      <c r="PN131"/>
      <c r="PO131"/>
      <c r="PP131"/>
      <c r="PQ131"/>
      <c r="PR131"/>
      <c r="PS131"/>
      <c r="PT131"/>
      <c r="PU131"/>
      <c r="PV131"/>
      <c r="PW131"/>
      <c r="PX131"/>
      <c r="PY131"/>
      <c r="PZ131"/>
      <c r="QA131"/>
      <c r="QB131"/>
      <c r="QC131"/>
      <c r="QD131"/>
      <c r="QE131"/>
      <c r="QF131"/>
      <c r="QG131"/>
      <c r="QH131"/>
      <c r="QI131"/>
      <c r="QJ131"/>
      <c r="QK131"/>
      <c r="QL131"/>
      <c r="QM131"/>
      <c r="QN131"/>
      <c r="QO131"/>
      <c r="QP131"/>
      <c r="QQ131"/>
      <c r="QR131"/>
      <c r="QS131"/>
      <c r="QT131"/>
      <c r="QU131"/>
      <c r="QV131"/>
      <c r="QW131"/>
      <c r="QX131"/>
      <c r="QY131"/>
      <c r="QZ131"/>
      <c r="RA131"/>
      <c r="RB131"/>
      <c r="RC131"/>
      <c r="RD131"/>
      <c r="RE131"/>
      <c r="RF131"/>
      <c r="RG131"/>
      <c r="RH131"/>
      <c r="RI131"/>
      <c r="RJ131"/>
      <c r="RK131"/>
      <c r="RL131"/>
      <c r="RM131"/>
      <c r="RN131"/>
      <c r="RO131"/>
      <c r="RP131"/>
      <c r="RQ131"/>
      <c r="RR131"/>
      <c r="RS131"/>
      <c r="RT131"/>
      <c r="RU131"/>
      <c r="RV131"/>
      <c r="RW131"/>
      <c r="RX131"/>
      <c r="RY131"/>
      <c r="RZ131"/>
      <c r="SA131"/>
      <c r="SB131"/>
      <c r="SC131"/>
      <c r="SD131"/>
      <c r="SE131"/>
      <c r="SF131"/>
      <c r="SG131"/>
      <c r="SH131"/>
      <c r="SI131"/>
      <c r="SJ131"/>
      <c r="SK131"/>
      <c r="SL131"/>
      <c r="SM131"/>
      <c r="SN131"/>
      <c r="SO131"/>
      <c r="SP131"/>
      <c r="SQ131"/>
      <c r="SR131"/>
      <c r="SS131"/>
      <c r="ST131"/>
      <c r="SU131"/>
      <c r="SV131"/>
      <c r="SW131"/>
      <c r="SX131"/>
      <c r="SY131"/>
      <c r="SZ131"/>
      <c r="TA131"/>
      <c r="TB131"/>
      <c r="TC131"/>
      <c r="TD131"/>
      <c r="TE131"/>
      <c r="TF131"/>
      <c r="TG131"/>
      <c r="TH131"/>
      <c r="TI131"/>
      <c r="TJ131"/>
      <c r="TK131"/>
      <c r="TL131"/>
      <c r="TM131"/>
      <c r="TN131"/>
      <c r="TO131"/>
      <c r="TP131"/>
      <c r="TQ131"/>
      <c r="TR131"/>
      <c r="TS131"/>
      <c r="TT131"/>
      <c r="TU131"/>
      <c r="TV131"/>
      <c r="TW131"/>
      <c r="TX131"/>
      <c r="TY131"/>
      <c r="TZ131"/>
      <c r="UA131"/>
      <c r="UB131"/>
      <c r="UC131"/>
      <c r="UD131"/>
      <c r="UE131"/>
      <c r="UF131"/>
      <c r="UG131"/>
      <c r="UH131"/>
      <c r="UI131"/>
      <c r="UJ131"/>
      <c r="UK131"/>
      <c r="UL131"/>
      <c r="UM131"/>
      <c r="UN131"/>
      <c r="UO131"/>
      <c r="UP131"/>
      <c r="UQ131"/>
      <c r="UR131"/>
      <c r="US131"/>
      <c r="UT131"/>
      <c r="UU131"/>
      <c r="UV131"/>
      <c r="UW131"/>
      <c r="UX131"/>
      <c r="UY131"/>
      <c r="UZ131"/>
      <c r="VA131"/>
      <c r="VB131"/>
      <c r="VC131"/>
      <c r="VD131"/>
      <c r="VE131"/>
      <c r="VF131"/>
      <c r="VG131"/>
      <c r="VH131"/>
      <c r="VI131"/>
      <c r="VJ131"/>
      <c r="VK131"/>
      <c r="VL131"/>
      <c r="VM131"/>
      <c r="VN131"/>
      <c r="VO131"/>
      <c r="VP131"/>
      <c r="VQ131"/>
      <c r="VR131"/>
      <c r="VS131"/>
      <c r="VT131"/>
      <c r="VU131"/>
      <c r="VV131"/>
      <c r="VW131"/>
      <c r="VX131"/>
      <c r="VY131"/>
      <c r="VZ131"/>
      <c r="WA131"/>
      <c r="WB131"/>
      <c r="WC131"/>
      <c r="WD131"/>
      <c r="WE131"/>
      <c r="WF131"/>
      <c r="WG131"/>
      <c r="WH131"/>
      <c r="WI131"/>
      <c r="WJ131"/>
      <c r="WK131"/>
      <c r="WL131"/>
      <c r="WM131"/>
      <c r="WN131"/>
      <c r="WO131"/>
      <c r="WP131"/>
      <c r="WQ131"/>
      <c r="WR131"/>
      <c r="WS131"/>
      <c r="WT131"/>
      <c r="WU131"/>
      <c r="WV131"/>
      <c r="WW131"/>
      <c r="WX131"/>
      <c r="WY131"/>
      <c r="WZ131"/>
      <c r="XA131"/>
      <c r="XB131"/>
      <c r="XC131"/>
      <c r="XD131"/>
      <c r="XE131"/>
      <c r="XF131"/>
      <c r="XG131"/>
      <c r="XH131"/>
      <c r="XI131"/>
      <c r="XJ131"/>
      <c r="XK131"/>
      <c r="XL131"/>
      <c r="XM131"/>
      <c r="XN131"/>
      <c r="XO131"/>
      <c r="XP131"/>
      <c r="XQ131"/>
      <c r="XR131"/>
      <c r="XS131"/>
      <c r="XT131"/>
      <c r="XU131"/>
      <c r="XV131"/>
      <c r="XW131"/>
      <c r="XX131"/>
      <c r="XY131"/>
      <c r="XZ131"/>
      <c r="YA131"/>
      <c r="YB131"/>
      <c r="YC131"/>
      <c r="YD131"/>
      <c r="YE131"/>
      <c r="YF131"/>
      <c r="YG131"/>
      <c r="YH131"/>
      <c r="YI131"/>
      <c r="YJ131"/>
      <c r="YK131"/>
      <c r="YL131"/>
      <c r="YM131"/>
      <c r="YN131"/>
      <c r="YO131"/>
      <c r="YP131"/>
      <c r="YQ131"/>
      <c r="YR131"/>
      <c r="YS131"/>
      <c r="YT131"/>
      <c r="YU131"/>
      <c r="YV131"/>
      <c r="YW131"/>
      <c r="YX131"/>
      <c r="YY131"/>
      <c r="YZ131"/>
      <c r="ZA131"/>
      <c r="ZB131"/>
      <c r="ZC131"/>
      <c r="ZD131"/>
      <c r="ZE131"/>
      <c r="ZF131"/>
      <c r="ZG131"/>
      <c r="ZH131"/>
      <c r="ZI131"/>
      <c r="ZJ131"/>
      <c r="ZK131"/>
      <c r="ZL131"/>
      <c r="ZM131"/>
      <c r="ZN131"/>
      <c r="ZO131"/>
      <c r="ZP131"/>
      <c r="ZQ131"/>
      <c r="ZR131"/>
      <c r="ZS131"/>
      <c r="ZT131"/>
      <c r="ZU131"/>
      <c r="ZV131"/>
      <c r="ZW131"/>
      <c r="ZX131"/>
      <c r="ZY131"/>
      <c r="ZZ131"/>
      <c r="AAA131"/>
      <c r="AAB131"/>
      <c r="AAC131"/>
      <c r="AAD131"/>
      <c r="AAE131"/>
      <c r="AAF131"/>
      <c r="AAG131"/>
      <c r="AAH131"/>
      <c r="AAI131"/>
      <c r="AAJ131"/>
      <c r="AAK131"/>
      <c r="AAL131"/>
      <c r="AAM131"/>
      <c r="AAN131"/>
      <c r="AAO131"/>
      <c r="AAP131"/>
      <c r="AAQ131"/>
      <c r="AAR131"/>
      <c r="AAS131"/>
      <c r="AAT131"/>
      <c r="AAU131"/>
      <c r="AAV131"/>
      <c r="AAW131"/>
      <c r="AAX131"/>
      <c r="AAY131"/>
      <c r="AAZ131"/>
      <c r="ABA131"/>
      <c r="ABB131"/>
      <c r="ABC131"/>
      <c r="ABD131"/>
      <c r="ABE131"/>
      <c r="ABF131"/>
      <c r="ABG131"/>
      <c r="ABH131"/>
      <c r="ABI131"/>
      <c r="ABJ131"/>
      <c r="ABK131"/>
      <c r="ABL131"/>
      <c r="ABM131"/>
      <c r="ABN131"/>
      <c r="ABO131"/>
      <c r="ABP131"/>
      <c r="ABQ131"/>
      <c r="ABR131"/>
      <c r="ABS131"/>
      <c r="ABT131"/>
      <c r="ABU131"/>
      <c r="ABV131"/>
      <c r="ABW131"/>
      <c r="ABX131"/>
      <c r="ABY131"/>
      <c r="ABZ131"/>
      <c r="ACA131"/>
      <c r="ACB131"/>
      <c r="ACC131"/>
      <c r="ACD131"/>
      <c r="ACE131"/>
      <c r="ACF131"/>
      <c r="ACG131"/>
      <c r="ACH131"/>
      <c r="ACI131"/>
      <c r="ACJ131"/>
      <c r="ACK131"/>
      <c r="ACL131"/>
      <c r="ACM131"/>
      <c r="ACN131"/>
      <c r="ACO131"/>
      <c r="ACP131"/>
      <c r="ACQ131"/>
      <c r="ACR131"/>
      <c r="ACS131"/>
      <c r="ACT131"/>
      <c r="ACU131"/>
      <c r="ACV131"/>
      <c r="ACW131"/>
      <c r="ACX131"/>
      <c r="ACY131"/>
      <c r="ACZ131"/>
      <c r="ADA131"/>
      <c r="ADB131"/>
      <c r="ADC131"/>
      <c r="ADD131"/>
      <c r="ADE131"/>
      <c r="ADF131"/>
      <c r="ADG131"/>
      <c r="ADH131"/>
      <c r="ADI131"/>
      <c r="ADJ131"/>
      <c r="ADK131"/>
      <c r="ADL131"/>
      <c r="ADM131"/>
      <c r="ADN131"/>
      <c r="ADO131"/>
      <c r="ADP131"/>
      <c r="ADQ131"/>
      <c r="ADR131"/>
      <c r="ADS131"/>
      <c r="ADT131"/>
      <c r="ADU131"/>
      <c r="ADV131"/>
      <c r="ADW131"/>
      <c r="ADX131"/>
      <c r="ADY131"/>
      <c r="ADZ131"/>
      <c r="AEA131"/>
      <c r="AEB131"/>
      <c r="AEC131"/>
      <c r="AED131"/>
      <c r="AEE131"/>
      <c r="AEF131"/>
      <c r="AEG131"/>
      <c r="AEH131"/>
      <c r="AEI131"/>
      <c r="AEJ131"/>
      <c r="AEK131"/>
      <c r="AEL131"/>
      <c r="AEM131"/>
      <c r="AEN131"/>
      <c r="AEO131"/>
      <c r="AEP131"/>
      <c r="AEQ131"/>
      <c r="AER131"/>
      <c r="AES131"/>
      <c r="AET131"/>
      <c r="AEU131"/>
      <c r="AEV131"/>
      <c r="AEW131"/>
      <c r="AEX131"/>
      <c r="AEY131"/>
      <c r="AEZ131"/>
      <c r="AFA131"/>
      <c r="AFB131"/>
      <c r="AFC131"/>
      <c r="AFD131"/>
      <c r="AFE131"/>
      <c r="AFF131"/>
      <c r="AFG131"/>
      <c r="AFH131"/>
      <c r="AFI131"/>
      <c r="AFJ131"/>
      <c r="AFK131"/>
      <c r="AFL131"/>
      <c r="AFM131"/>
      <c r="AFN131"/>
      <c r="AFO131"/>
      <c r="AFP131"/>
      <c r="AFQ131"/>
      <c r="AFR131"/>
      <c r="AFS131"/>
      <c r="AFT131"/>
      <c r="AFU131"/>
      <c r="AFV131"/>
      <c r="AFW131"/>
      <c r="AFX131"/>
      <c r="AFY131"/>
      <c r="AFZ131"/>
      <c r="AGA131"/>
      <c r="AGB131"/>
      <c r="AGC131"/>
      <c r="AGD131"/>
      <c r="AGE131"/>
      <c r="AGF131"/>
      <c r="AGG131"/>
      <c r="AGH131"/>
      <c r="AGI131"/>
      <c r="AGJ131"/>
      <c r="AGK131"/>
      <c r="AGL131"/>
      <c r="AGM131"/>
      <c r="AGN131"/>
      <c r="AGO131"/>
      <c r="AGP131"/>
      <c r="AGQ131"/>
      <c r="AGR131"/>
      <c r="AGS131"/>
      <c r="AGT131"/>
      <c r="AGU131"/>
      <c r="AGV131"/>
      <c r="AGW131"/>
      <c r="AGX131"/>
      <c r="AGY131"/>
      <c r="AGZ131"/>
      <c r="AHA131"/>
      <c r="AHB131"/>
      <c r="AHC131"/>
      <c r="AHD131"/>
      <c r="AHE131"/>
      <c r="AHF131"/>
      <c r="AHG131"/>
      <c r="AHH131"/>
      <c r="AHI131"/>
      <c r="AHJ131"/>
      <c r="AHK131"/>
      <c r="AHL131"/>
      <c r="AHM131"/>
      <c r="AHN131"/>
      <c r="AHO131"/>
      <c r="AHP131"/>
      <c r="AHQ131"/>
      <c r="AHR131"/>
      <c r="AHS131"/>
      <c r="AHT131"/>
      <c r="AHU131"/>
      <c r="AHV131"/>
      <c r="AHW131"/>
      <c r="AHX131"/>
      <c r="AHY131"/>
      <c r="AHZ131"/>
      <c r="AIA131"/>
      <c r="AIB131"/>
      <c r="AIC131"/>
      <c r="AID131"/>
      <c r="AIE131"/>
      <c r="AIF131"/>
      <c r="AIG131"/>
      <c r="AIH131"/>
      <c r="AII131"/>
      <c r="AIJ131"/>
      <c r="AIK131"/>
      <c r="AIL131"/>
      <c r="AIM131"/>
      <c r="AIN131"/>
      <c r="AIO131"/>
      <c r="AIP131"/>
      <c r="AIQ131"/>
      <c r="AIR131"/>
      <c r="AIS131"/>
      <c r="AIT131"/>
      <c r="AIU131"/>
      <c r="AIV131"/>
      <c r="AIW131"/>
      <c r="AIX131"/>
      <c r="AIY131"/>
      <c r="AIZ131"/>
      <c r="AJA131"/>
      <c r="AJB131"/>
      <c r="AJC131"/>
      <c r="AJD131"/>
      <c r="AJE131"/>
      <c r="AJF131"/>
      <c r="AJG131"/>
      <c r="AJH131"/>
      <c r="AJI131"/>
      <c r="AJJ131"/>
      <c r="AJK131"/>
      <c r="AJL131"/>
      <c r="AJM131"/>
      <c r="AJN131"/>
      <c r="AJO131"/>
      <c r="AJP131"/>
      <c r="AJQ131"/>
      <c r="AJR131"/>
      <c r="AJS131"/>
      <c r="AJT131"/>
      <c r="AJU131"/>
      <c r="AJV131"/>
      <c r="AJW131"/>
      <c r="AJX131"/>
      <c r="AJY131"/>
      <c r="AJZ131"/>
      <c r="AKA131"/>
      <c r="AKB131"/>
      <c r="AKC131"/>
      <c r="AKD131"/>
      <c r="AKE131"/>
      <c r="AKF131"/>
      <c r="AKG131"/>
      <c r="AKH131"/>
      <c r="AKI131"/>
      <c r="AKJ131"/>
      <c r="AKK131"/>
      <c r="AKL131"/>
      <c r="AKM131"/>
      <c r="AKN131"/>
      <c r="AKO131"/>
      <c r="AKP131"/>
      <c r="AKQ131"/>
      <c r="AKR131"/>
      <c r="AKS131"/>
      <c r="AKT131"/>
      <c r="AKU131"/>
      <c r="AKV131"/>
      <c r="AKW131"/>
      <c r="AKX131"/>
      <c r="AKY131"/>
      <c r="AKZ131"/>
      <c r="ALA131"/>
      <c r="ALB131"/>
      <c r="ALC131"/>
      <c r="ALD131"/>
      <c r="ALE131"/>
      <c r="ALF131"/>
      <c r="ALG131"/>
      <c r="ALH131"/>
      <c r="ALI131"/>
      <c r="ALJ131"/>
      <c r="ALK131"/>
      <c r="ALL131"/>
      <c r="ALM131"/>
      <c r="ALN131"/>
      <c r="ALO131"/>
      <c r="ALP131"/>
      <c r="ALQ131"/>
      <c r="ALR131"/>
      <c r="ALS131"/>
      <c r="ALT131"/>
      <c r="ALU131"/>
      <c r="ALV131"/>
      <c r="ALW131"/>
      <c r="ALX131"/>
      <c r="ALY131"/>
      <c r="ALZ131"/>
      <c r="AMA131"/>
      <c r="AMB131"/>
      <c r="AMC131"/>
      <c r="AMD131"/>
      <c r="AME131"/>
      <c r="AMF131"/>
      <c r="AMG131"/>
      <c r="AMH131"/>
      <c r="AMI131"/>
      <c r="AMJ131"/>
      <c r="AMK131"/>
    </row>
    <row r="132" spans="1:1025" ht="81" customHeight="1" x14ac:dyDescent="0.25">
      <c r="A132" s="97">
        <f t="shared" si="143"/>
        <v>120</v>
      </c>
      <c r="B132" s="98">
        <f>+B131+1</f>
        <v>5</v>
      </c>
      <c r="C132" s="112" t="s">
        <v>12</v>
      </c>
      <c r="D132" s="106" t="s">
        <v>120</v>
      </c>
      <c r="E132" s="117" t="s">
        <v>130</v>
      </c>
      <c r="F132" s="192" t="s">
        <v>85</v>
      </c>
      <c r="G132" s="106" t="s">
        <v>132</v>
      </c>
      <c r="H132" s="97" t="s">
        <v>14</v>
      </c>
      <c r="I132" s="114" t="s">
        <v>129</v>
      </c>
      <c r="J132" s="115" t="str">
        <f t="shared" si="171"/>
        <v>Verificar los 4 informes de  avance de la ejecución del plan de mejoramiento archivístico suscrito con el AGN0</v>
      </c>
      <c r="K132" s="115" t="str">
        <f t="shared" si="172"/>
        <v>Verificar los 4 informes de  avance de la ejecución del plan de mejoramiento archivístico suscrito con el AGN0</v>
      </c>
      <c r="L132" s="115" t="str">
        <f t="shared" si="173"/>
        <v>Verificar los 4 informes de  avance de la ejecución del plan de mejoramiento archivístico suscrito con el AGN0</v>
      </c>
      <c r="M132" s="115" t="str">
        <f t="shared" si="174"/>
        <v>Verificar los 4 informes de  avance de la ejecución del plan de mejoramiento archivístico suscrito con el AGN0</v>
      </c>
      <c r="N132" s="115" t="str">
        <f t="shared" si="175"/>
        <v>Verificar los 4 informes de  avance de la ejecución del plan de mejoramiento archivístico suscrito con el AGN0</v>
      </c>
      <c r="O132" s="115" t="str">
        <f t="shared" si="176"/>
        <v>Verificar los 4 informes de  avance de la ejecución del plan de mejoramiento archivístico suscrito con el AGN0</v>
      </c>
      <c r="P132" s="115" t="str">
        <f t="shared" si="177"/>
        <v>Verificar los 4 informes de  avance de la ejecución del plan de mejoramiento archivístico suscrito con el AGN0</v>
      </c>
      <c r="Q132" s="115" t="str">
        <f t="shared" si="178"/>
        <v>Verificar los 4 informes de  avance de la ejecución del plan de mejoramiento archivístico suscrito con el AGN0</v>
      </c>
      <c r="R132" s="115" t="str">
        <f t="shared" si="179"/>
        <v>Verificar los 4 informes de  avance de la ejecución del plan de mejoramiento archivístico suscrito con el AGN0</v>
      </c>
      <c r="S132" s="115" t="str">
        <f t="shared" si="180"/>
        <v>Verificar los 4 informes de  avance de la ejecución del plan de mejoramiento archivístico suscrito con el AGN0</v>
      </c>
      <c r="T132" s="115" t="str">
        <f t="shared" si="181"/>
        <v>Verificar los 4 informes de  avance de la ejecución del plan de mejoramiento archivístico suscrito con el AGN0</v>
      </c>
      <c r="U132" s="115" t="str">
        <f t="shared" si="182"/>
        <v>Verificar los 4 informes de  avance de la ejecución del plan de mejoramiento archivístico suscrito con el AGN1</v>
      </c>
      <c r="V132" s="116">
        <v>1</v>
      </c>
      <c r="W132" s="116">
        <v>1</v>
      </c>
      <c r="X132" s="100" t="s">
        <v>267</v>
      </c>
      <c r="Y132" s="112" t="s">
        <v>331</v>
      </c>
      <c r="Z132" s="184">
        <v>43819</v>
      </c>
      <c r="AA132" s="185">
        <v>43819</v>
      </c>
      <c r="AB132" s="29" t="s">
        <v>483</v>
      </c>
      <c r="AC132" s="101">
        <f t="shared" si="183"/>
        <v>1</v>
      </c>
      <c r="AE132" s="43">
        <f t="shared" si="184"/>
        <v>0</v>
      </c>
      <c r="AF132" s="43">
        <f t="shared" si="185"/>
        <v>0</v>
      </c>
      <c r="AG132" s="43">
        <f t="shared" si="186"/>
        <v>0</v>
      </c>
      <c r="AH132" s="43">
        <f t="shared" si="187"/>
        <v>0</v>
      </c>
      <c r="AI132" s="43">
        <f t="shared" si="188"/>
        <v>0</v>
      </c>
      <c r="AJ132" s="43">
        <f t="shared" si="189"/>
        <v>0</v>
      </c>
      <c r="AK132" s="43">
        <f t="shared" si="190"/>
        <v>0</v>
      </c>
      <c r="AL132" s="43">
        <f t="shared" si="191"/>
        <v>0</v>
      </c>
      <c r="AM132" s="43">
        <f t="shared" si="192"/>
        <v>0</v>
      </c>
      <c r="AN132" s="43">
        <f t="shared" si="193"/>
        <v>0</v>
      </c>
      <c r="AO132" s="43">
        <f t="shared" si="194"/>
        <v>0</v>
      </c>
      <c r="AP132" s="43">
        <f t="shared" si="195"/>
        <v>1</v>
      </c>
      <c r="AR132" s="43">
        <f t="shared" si="196"/>
        <v>0</v>
      </c>
      <c r="AS132" s="43">
        <f t="shared" si="197"/>
        <v>0</v>
      </c>
      <c r="AT132" s="43">
        <f t="shared" si="198"/>
        <v>0</v>
      </c>
      <c r="AU132" s="43">
        <f t="shared" si="199"/>
        <v>0</v>
      </c>
      <c r="AV132" s="43">
        <f t="shared" si="200"/>
        <v>0</v>
      </c>
      <c r="AW132" s="43">
        <f t="shared" si="201"/>
        <v>0</v>
      </c>
      <c r="AX132" s="43">
        <f t="shared" si="202"/>
        <v>0</v>
      </c>
      <c r="AY132" s="43">
        <f t="shared" si="203"/>
        <v>0</v>
      </c>
      <c r="AZ132" s="43">
        <f t="shared" si="204"/>
        <v>0</v>
      </c>
      <c r="BA132" s="43">
        <f t="shared" si="205"/>
        <v>0</v>
      </c>
      <c r="BB132" s="43">
        <f t="shared" si="206"/>
        <v>0</v>
      </c>
      <c r="BC132" s="43">
        <f t="shared" si="207"/>
        <v>1</v>
      </c>
      <c r="BD132" s="3">
        <f t="shared" si="208"/>
        <v>1</v>
      </c>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c r="JD132"/>
      <c r="JE132"/>
      <c r="JF132"/>
      <c r="JG132"/>
      <c r="JH132"/>
      <c r="JI132"/>
      <c r="JJ132"/>
      <c r="JK132"/>
      <c r="JL132"/>
      <c r="JM132"/>
      <c r="JN132"/>
      <c r="JO132"/>
      <c r="JP132"/>
      <c r="JQ132"/>
      <c r="JR132"/>
      <c r="JS132"/>
      <c r="JT132"/>
      <c r="JU132"/>
      <c r="JV132"/>
      <c r="JW132"/>
      <c r="JX132"/>
      <c r="JY132"/>
      <c r="JZ132"/>
      <c r="KA132"/>
      <c r="KB132"/>
      <c r="KC132"/>
      <c r="KD132"/>
      <c r="KE132"/>
      <c r="KF132"/>
      <c r="KG132"/>
      <c r="KH132"/>
      <c r="KI132"/>
      <c r="KJ132"/>
      <c r="KK132"/>
      <c r="KL132"/>
      <c r="KM132"/>
      <c r="KN132"/>
      <c r="KO132"/>
      <c r="KP132"/>
      <c r="KQ132"/>
      <c r="KR132"/>
      <c r="KS132"/>
      <c r="KT132"/>
      <c r="KU132"/>
      <c r="KV132"/>
      <c r="KW132"/>
      <c r="KX132"/>
      <c r="KY132"/>
      <c r="KZ132"/>
      <c r="LA132"/>
      <c r="LB132"/>
      <c r="LC132"/>
      <c r="LD132"/>
      <c r="LE132"/>
      <c r="LF132"/>
      <c r="LG132"/>
      <c r="LH132"/>
      <c r="LI132"/>
      <c r="LJ132"/>
      <c r="LK132"/>
      <c r="LL132"/>
      <c r="LM132"/>
      <c r="LN132"/>
      <c r="LO132"/>
      <c r="LP132"/>
      <c r="LQ132"/>
      <c r="LR132"/>
      <c r="LS132"/>
      <c r="LT132"/>
      <c r="LU132"/>
      <c r="LV132"/>
      <c r="LW132"/>
      <c r="LX132"/>
      <c r="LY132"/>
      <c r="LZ132"/>
      <c r="MA132"/>
      <c r="MB132"/>
      <c r="MC132"/>
      <c r="MD132"/>
      <c r="ME132"/>
      <c r="MF132"/>
      <c r="MG132"/>
      <c r="MH132"/>
      <c r="MI132"/>
      <c r="MJ132"/>
      <c r="MK132"/>
      <c r="ML132"/>
      <c r="MM132"/>
      <c r="MN132"/>
      <c r="MO132"/>
      <c r="MP132"/>
      <c r="MQ132"/>
      <c r="MR132"/>
      <c r="MS132"/>
      <c r="MT132"/>
      <c r="MU132"/>
      <c r="MV132"/>
      <c r="MW132"/>
      <c r="MX132"/>
      <c r="MY132"/>
      <c r="MZ132"/>
      <c r="NA132"/>
      <c r="NB132"/>
      <c r="NC132"/>
      <c r="ND132"/>
      <c r="NE132"/>
      <c r="NF132"/>
      <c r="NG132"/>
      <c r="NH132"/>
      <c r="NI132"/>
      <c r="NJ132"/>
      <c r="NK132"/>
      <c r="NL132"/>
      <c r="NM132"/>
      <c r="NN132"/>
      <c r="NO132"/>
      <c r="NP132"/>
      <c r="NQ132"/>
      <c r="NR132"/>
      <c r="NS132"/>
      <c r="NT132"/>
      <c r="NU132"/>
      <c r="NV132"/>
      <c r="NW132"/>
      <c r="NX132"/>
      <c r="NY132"/>
      <c r="NZ132"/>
      <c r="OA132"/>
      <c r="OB132"/>
      <c r="OC132"/>
      <c r="OD132"/>
      <c r="OE132"/>
      <c r="OF132"/>
      <c r="OG132"/>
      <c r="OH132"/>
      <c r="OI132"/>
      <c r="OJ132"/>
      <c r="OK132"/>
      <c r="OL132"/>
      <c r="OM132"/>
      <c r="ON132"/>
      <c r="OO132"/>
      <c r="OP132"/>
      <c r="OQ132"/>
      <c r="OR132"/>
      <c r="OS132"/>
      <c r="OT132"/>
      <c r="OU132"/>
      <c r="OV132"/>
      <c r="OW132"/>
      <c r="OX132"/>
      <c r="OY132"/>
      <c r="OZ132"/>
      <c r="PA132"/>
      <c r="PB132"/>
      <c r="PC132"/>
      <c r="PD132"/>
      <c r="PE132"/>
      <c r="PF132"/>
      <c r="PG132"/>
      <c r="PH132"/>
      <c r="PI132"/>
      <c r="PJ132"/>
      <c r="PK132"/>
      <c r="PL132"/>
      <c r="PM132"/>
      <c r="PN132"/>
      <c r="PO132"/>
      <c r="PP132"/>
      <c r="PQ132"/>
      <c r="PR132"/>
      <c r="PS132"/>
      <c r="PT132"/>
      <c r="PU132"/>
      <c r="PV132"/>
      <c r="PW132"/>
      <c r="PX132"/>
      <c r="PY132"/>
      <c r="PZ132"/>
      <c r="QA132"/>
      <c r="QB132"/>
      <c r="QC132"/>
      <c r="QD132"/>
      <c r="QE132"/>
      <c r="QF132"/>
      <c r="QG132"/>
      <c r="QH132"/>
      <c r="QI132"/>
      <c r="QJ132"/>
      <c r="QK132"/>
      <c r="QL132"/>
      <c r="QM132"/>
      <c r="QN132"/>
      <c r="QO132"/>
      <c r="QP132"/>
      <c r="QQ132"/>
      <c r="QR132"/>
      <c r="QS132"/>
      <c r="QT132"/>
      <c r="QU132"/>
      <c r="QV132"/>
      <c r="QW132"/>
      <c r="QX132"/>
      <c r="QY132"/>
      <c r="QZ132"/>
      <c r="RA132"/>
      <c r="RB132"/>
      <c r="RC132"/>
      <c r="RD132"/>
      <c r="RE132"/>
      <c r="RF132"/>
      <c r="RG132"/>
      <c r="RH132"/>
      <c r="RI132"/>
      <c r="RJ132"/>
      <c r="RK132"/>
      <c r="RL132"/>
      <c r="RM132"/>
      <c r="RN132"/>
      <c r="RO132"/>
      <c r="RP132"/>
      <c r="RQ132"/>
      <c r="RR132"/>
      <c r="RS132"/>
      <c r="RT132"/>
      <c r="RU132"/>
      <c r="RV132"/>
      <c r="RW132"/>
      <c r="RX132"/>
      <c r="RY132"/>
      <c r="RZ132"/>
      <c r="SA132"/>
      <c r="SB132"/>
      <c r="SC132"/>
      <c r="SD132"/>
      <c r="SE132"/>
      <c r="SF132"/>
      <c r="SG132"/>
      <c r="SH132"/>
      <c r="SI132"/>
      <c r="SJ132"/>
      <c r="SK132"/>
      <c r="SL132"/>
      <c r="SM132"/>
      <c r="SN132"/>
      <c r="SO132"/>
      <c r="SP132"/>
      <c r="SQ132"/>
      <c r="SR132"/>
      <c r="SS132"/>
      <c r="ST132"/>
      <c r="SU132"/>
      <c r="SV132"/>
      <c r="SW132"/>
      <c r="SX132"/>
      <c r="SY132"/>
      <c r="SZ132"/>
      <c r="TA132"/>
      <c r="TB132"/>
      <c r="TC132"/>
      <c r="TD132"/>
      <c r="TE132"/>
      <c r="TF132"/>
      <c r="TG132"/>
      <c r="TH132"/>
      <c r="TI132"/>
      <c r="TJ132"/>
      <c r="TK132"/>
      <c r="TL132"/>
      <c r="TM132"/>
      <c r="TN132"/>
      <c r="TO132"/>
      <c r="TP132"/>
      <c r="TQ132"/>
      <c r="TR132"/>
      <c r="TS132"/>
      <c r="TT132"/>
      <c r="TU132"/>
      <c r="TV132"/>
      <c r="TW132"/>
      <c r="TX132"/>
      <c r="TY132"/>
      <c r="TZ132"/>
      <c r="UA132"/>
      <c r="UB132"/>
      <c r="UC132"/>
      <c r="UD132"/>
      <c r="UE132"/>
      <c r="UF132"/>
      <c r="UG132"/>
      <c r="UH132"/>
      <c r="UI132"/>
      <c r="UJ132"/>
      <c r="UK132"/>
      <c r="UL132"/>
      <c r="UM132"/>
      <c r="UN132"/>
      <c r="UO132"/>
      <c r="UP132"/>
      <c r="UQ132"/>
      <c r="UR132"/>
      <c r="US132"/>
      <c r="UT132"/>
      <c r="UU132"/>
      <c r="UV132"/>
      <c r="UW132"/>
      <c r="UX132"/>
      <c r="UY132"/>
      <c r="UZ132"/>
      <c r="VA132"/>
      <c r="VB132"/>
      <c r="VC132"/>
      <c r="VD132"/>
      <c r="VE132"/>
      <c r="VF132"/>
      <c r="VG132"/>
      <c r="VH132"/>
      <c r="VI132"/>
      <c r="VJ132"/>
      <c r="VK132"/>
      <c r="VL132"/>
      <c r="VM132"/>
      <c r="VN132"/>
      <c r="VO132"/>
      <c r="VP132"/>
      <c r="VQ132"/>
      <c r="VR132"/>
      <c r="VS132"/>
      <c r="VT132"/>
      <c r="VU132"/>
      <c r="VV132"/>
      <c r="VW132"/>
      <c r="VX132"/>
      <c r="VY132"/>
      <c r="VZ132"/>
      <c r="WA132"/>
      <c r="WB132"/>
      <c r="WC132"/>
      <c r="WD132"/>
      <c r="WE132"/>
      <c r="WF132"/>
      <c r="WG132"/>
      <c r="WH132"/>
      <c r="WI132"/>
      <c r="WJ132"/>
      <c r="WK132"/>
      <c r="WL132"/>
      <c r="WM132"/>
      <c r="WN132"/>
      <c r="WO132"/>
      <c r="WP132"/>
      <c r="WQ132"/>
      <c r="WR132"/>
      <c r="WS132"/>
      <c r="WT132"/>
      <c r="WU132"/>
      <c r="WV132"/>
      <c r="WW132"/>
      <c r="WX132"/>
      <c r="WY132"/>
      <c r="WZ132"/>
      <c r="XA132"/>
      <c r="XB132"/>
      <c r="XC132"/>
      <c r="XD132"/>
      <c r="XE132"/>
      <c r="XF132"/>
      <c r="XG132"/>
      <c r="XH132"/>
      <c r="XI132"/>
      <c r="XJ132"/>
      <c r="XK132"/>
      <c r="XL132"/>
      <c r="XM132"/>
      <c r="XN132"/>
      <c r="XO132"/>
      <c r="XP132"/>
      <c r="XQ132"/>
      <c r="XR132"/>
      <c r="XS132"/>
      <c r="XT132"/>
      <c r="XU132"/>
      <c r="XV132"/>
      <c r="XW132"/>
      <c r="XX132"/>
      <c r="XY132"/>
      <c r="XZ132"/>
      <c r="YA132"/>
      <c r="YB132"/>
      <c r="YC132"/>
      <c r="YD132"/>
      <c r="YE132"/>
      <c r="YF132"/>
      <c r="YG132"/>
      <c r="YH132"/>
      <c r="YI132"/>
      <c r="YJ132"/>
      <c r="YK132"/>
      <c r="YL132"/>
      <c r="YM132"/>
      <c r="YN132"/>
      <c r="YO132"/>
      <c r="YP132"/>
      <c r="YQ132"/>
      <c r="YR132"/>
      <c r="YS132"/>
      <c r="YT132"/>
      <c r="YU132"/>
      <c r="YV132"/>
      <c r="YW132"/>
      <c r="YX132"/>
      <c r="YY132"/>
      <c r="YZ132"/>
      <c r="ZA132"/>
      <c r="ZB132"/>
      <c r="ZC132"/>
      <c r="ZD132"/>
      <c r="ZE132"/>
      <c r="ZF132"/>
      <c r="ZG132"/>
      <c r="ZH132"/>
      <c r="ZI132"/>
      <c r="ZJ132"/>
      <c r="ZK132"/>
      <c r="ZL132"/>
      <c r="ZM132"/>
      <c r="ZN132"/>
      <c r="ZO132"/>
      <c r="ZP132"/>
      <c r="ZQ132"/>
      <c r="ZR132"/>
      <c r="ZS132"/>
      <c r="ZT132"/>
      <c r="ZU132"/>
      <c r="ZV132"/>
      <c r="ZW132"/>
      <c r="ZX132"/>
      <c r="ZY132"/>
      <c r="ZZ132"/>
      <c r="AAA132"/>
      <c r="AAB132"/>
      <c r="AAC132"/>
      <c r="AAD132"/>
      <c r="AAE132"/>
      <c r="AAF132"/>
      <c r="AAG132"/>
      <c r="AAH132"/>
      <c r="AAI132"/>
      <c r="AAJ132"/>
      <c r="AAK132"/>
      <c r="AAL132"/>
      <c r="AAM132"/>
      <c r="AAN132"/>
      <c r="AAO132"/>
      <c r="AAP132"/>
      <c r="AAQ132"/>
      <c r="AAR132"/>
      <c r="AAS132"/>
      <c r="AAT132"/>
      <c r="AAU132"/>
      <c r="AAV132"/>
      <c r="AAW132"/>
      <c r="AAX132"/>
      <c r="AAY132"/>
      <c r="AAZ132"/>
      <c r="ABA132"/>
      <c r="ABB132"/>
      <c r="ABC132"/>
      <c r="ABD132"/>
      <c r="ABE132"/>
      <c r="ABF132"/>
      <c r="ABG132"/>
      <c r="ABH132"/>
      <c r="ABI132"/>
      <c r="ABJ132"/>
      <c r="ABK132"/>
      <c r="ABL132"/>
      <c r="ABM132"/>
      <c r="ABN132"/>
      <c r="ABO132"/>
      <c r="ABP132"/>
      <c r="ABQ132"/>
      <c r="ABR132"/>
      <c r="ABS132"/>
      <c r="ABT132"/>
      <c r="ABU132"/>
      <c r="ABV132"/>
      <c r="ABW132"/>
      <c r="ABX132"/>
      <c r="ABY132"/>
      <c r="ABZ132"/>
      <c r="ACA132"/>
      <c r="ACB132"/>
      <c r="ACC132"/>
      <c r="ACD132"/>
      <c r="ACE132"/>
      <c r="ACF132"/>
      <c r="ACG132"/>
      <c r="ACH132"/>
      <c r="ACI132"/>
      <c r="ACJ132"/>
      <c r="ACK132"/>
      <c r="ACL132"/>
      <c r="ACM132"/>
      <c r="ACN132"/>
      <c r="ACO132"/>
      <c r="ACP132"/>
      <c r="ACQ132"/>
      <c r="ACR132"/>
      <c r="ACS132"/>
      <c r="ACT132"/>
      <c r="ACU132"/>
      <c r="ACV132"/>
      <c r="ACW132"/>
      <c r="ACX132"/>
      <c r="ACY132"/>
      <c r="ACZ132"/>
      <c r="ADA132"/>
      <c r="ADB132"/>
      <c r="ADC132"/>
      <c r="ADD132"/>
      <c r="ADE132"/>
      <c r="ADF132"/>
      <c r="ADG132"/>
      <c r="ADH132"/>
      <c r="ADI132"/>
      <c r="ADJ132"/>
      <c r="ADK132"/>
      <c r="ADL132"/>
      <c r="ADM132"/>
      <c r="ADN132"/>
      <c r="ADO132"/>
      <c r="ADP132"/>
      <c r="ADQ132"/>
      <c r="ADR132"/>
      <c r="ADS132"/>
      <c r="ADT132"/>
      <c r="ADU132"/>
      <c r="ADV132"/>
      <c r="ADW132"/>
      <c r="ADX132"/>
      <c r="ADY132"/>
      <c r="ADZ132"/>
      <c r="AEA132"/>
      <c r="AEB132"/>
      <c r="AEC132"/>
      <c r="AED132"/>
      <c r="AEE132"/>
      <c r="AEF132"/>
      <c r="AEG132"/>
      <c r="AEH132"/>
      <c r="AEI132"/>
      <c r="AEJ132"/>
      <c r="AEK132"/>
      <c r="AEL132"/>
      <c r="AEM132"/>
      <c r="AEN132"/>
      <c r="AEO132"/>
      <c r="AEP132"/>
      <c r="AEQ132"/>
      <c r="AER132"/>
      <c r="AES132"/>
      <c r="AET132"/>
      <c r="AEU132"/>
      <c r="AEV132"/>
      <c r="AEW132"/>
      <c r="AEX132"/>
      <c r="AEY132"/>
      <c r="AEZ132"/>
      <c r="AFA132"/>
      <c r="AFB132"/>
      <c r="AFC132"/>
      <c r="AFD132"/>
      <c r="AFE132"/>
      <c r="AFF132"/>
      <c r="AFG132"/>
      <c r="AFH132"/>
      <c r="AFI132"/>
      <c r="AFJ132"/>
      <c r="AFK132"/>
      <c r="AFL132"/>
      <c r="AFM132"/>
      <c r="AFN132"/>
      <c r="AFO132"/>
      <c r="AFP132"/>
      <c r="AFQ132"/>
      <c r="AFR132"/>
      <c r="AFS132"/>
      <c r="AFT132"/>
      <c r="AFU132"/>
      <c r="AFV132"/>
      <c r="AFW132"/>
      <c r="AFX132"/>
      <c r="AFY132"/>
      <c r="AFZ132"/>
      <c r="AGA132"/>
      <c r="AGB132"/>
      <c r="AGC132"/>
      <c r="AGD132"/>
      <c r="AGE132"/>
      <c r="AGF132"/>
      <c r="AGG132"/>
      <c r="AGH132"/>
      <c r="AGI132"/>
      <c r="AGJ132"/>
      <c r="AGK132"/>
      <c r="AGL132"/>
      <c r="AGM132"/>
      <c r="AGN132"/>
      <c r="AGO132"/>
      <c r="AGP132"/>
      <c r="AGQ132"/>
      <c r="AGR132"/>
      <c r="AGS132"/>
      <c r="AGT132"/>
      <c r="AGU132"/>
      <c r="AGV132"/>
      <c r="AGW132"/>
      <c r="AGX132"/>
      <c r="AGY132"/>
      <c r="AGZ132"/>
      <c r="AHA132"/>
      <c r="AHB132"/>
      <c r="AHC132"/>
      <c r="AHD132"/>
      <c r="AHE132"/>
      <c r="AHF132"/>
      <c r="AHG132"/>
      <c r="AHH132"/>
      <c r="AHI132"/>
      <c r="AHJ132"/>
      <c r="AHK132"/>
      <c r="AHL132"/>
      <c r="AHM132"/>
      <c r="AHN132"/>
      <c r="AHO132"/>
      <c r="AHP132"/>
      <c r="AHQ132"/>
      <c r="AHR132"/>
      <c r="AHS132"/>
      <c r="AHT132"/>
      <c r="AHU132"/>
      <c r="AHV132"/>
      <c r="AHW132"/>
      <c r="AHX132"/>
      <c r="AHY132"/>
      <c r="AHZ132"/>
      <c r="AIA132"/>
      <c r="AIB132"/>
      <c r="AIC132"/>
      <c r="AID132"/>
      <c r="AIE132"/>
      <c r="AIF132"/>
      <c r="AIG132"/>
      <c r="AIH132"/>
      <c r="AII132"/>
      <c r="AIJ132"/>
      <c r="AIK132"/>
      <c r="AIL132"/>
      <c r="AIM132"/>
      <c r="AIN132"/>
      <c r="AIO132"/>
      <c r="AIP132"/>
      <c r="AIQ132"/>
      <c r="AIR132"/>
      <c r="AIS132"/>
      <c r="AIT132"/>
      <c r="AIU132"/>
      <c r="AIV132"/>
      <c r="AIW132"/>
      <c r="AIX132"/>
      <c r="AIY132"/>
      <c r="AIZ132"/>
      <c r="AJA132"/>
      <c r="AJB132"/>
      <c r="AJC132"/>
      <c r="AJD132"/>
      <c r="AJE132"/>
      <c r="AJF132"/>
      <c r="AJG132"/>
      <c r="AJH132"/>
      <c r="AJI132"/>
      <c r="AJJ132"/>
      <c r="AJK132"/>
      <c r="AJL132"/>
      <c r="AJM132"/>
      <c r="AJN132"/>
      <c r="AJO132"/>
      <c r="AJP132"/>
      <c r="AJQ132"/>
      <c r="AJR132"/>
      <c r="AJS132"/>
      <c r="AJT132"/>
      <c r="AJU132"/>
      <c r="AJV132"/>
      <c r="AJW132"/>
      <c r="AJX132"/>
      <c r="AJY132"/>
      <c r="AJZ132"/>
      <c r="AKA132"/>
      <c r="AKB132"/>
      <c r="AKC132"/>
      <c r="AKD132"/>
      <c r="AKE132"/>
      <c r="AKF132"/>
      <c r="AKG132"/>
      <c r="AKH132"/>
      <c r="AKI132"/>
      <c r="AKJ132"/>
      <c r="AKK132"/>
      <c r="AKL132"/>
      <c r="AKM132"/>
      <c r="AKN132"/>
      <c r="AKO132"/>
      <c r="AKP132"/>
      <c r="AKQ132"/>
      <c r="AKR132"/>
      <c r="AKS132"/>
      <c r="AKT132"/>
      <c r="AKU132"/>
      <c r="AKV132"/>
      <c r="AKW132"/>
      <c r="AKX132"/>
      <c r="AKY132"/>
      <c r="AKZ132"/>
      <c r="ALA132"/>
      <c r="ALB132"/>
      <c r="ALC132"/>
      <c r="ALD132"/>
      <c r="ALE132"/>
      <c r="ALF132"/>
      <c r="ALG132"/>
      <c r="ALH132"/>
      <c r="ALI132"/>
      <c r="ALJ132"/>
      <c r="ALK132"/>
      <c r="ALL132"/>
      <c r="ALM132"/>
      <c r="ALN132"/>
      <c r="ALO132"/>
      <c r="ALP132"/>
      <c r="ALQ132"/>
      <c r="ALR132"/>
      <c r="ALS132"/>
      <c r="ALT132"/>
      <c r="ALU132"/>
      <c r="ALV132"/>
      <c r="ALW132"/>
      <c r="ALX132"/>
      <c r="ALY132"/>
      <c r="ALZ132"/>
      <c r="AMA132"/>
      <c r="AMB132"/>
      <c r="AMC132"/>
      <c r="AMD132"/>
      <c r="AME132"/>
      <c r="AMF132"/>
      <c r="AMG132"/>
      <c r="AMH132"/>
      <c r="AMI132"/>
      <c r="AMJ132"/>
      <c r="AMK132"/>
    </row>
    <row r="133" spans="1:1025" ht="18.75" customHeight="1" thickBot="1" x14ac:dyDescent="0.3">
      <c r="A133" s="14"/>
      <c r="B133" s="15"/>
      <c r="C133" s="16"/>
      <c r="D133" s="16"/>
      <c r="E133" s="16"/>
      <c r="F133" s="16"/>
      <c r="G133" s="16"/>
      <c r="H133" s="16"/>
      <c r="I133" s="16"/>
      <c r="J133" s="17"/>
      <c r="K133" s="17"/>
      <c r="L133" s="17"/>
      <c r="M133" s="17"/>
      <c r="N133" s="17"/>
      <c r="O133" s="17"/>
      <c r="P133" s="17"/>
      <c r="Q133" s="17"/>
      <c r="R133" s="17"/>
      <c r="S133" s="17"/>
      <c r="T133" s="17"/>
      <c r="U133" s="17"/>
      <c r="V133" s="18"/>
      <c r="W133" s="18"/>
      <c r="X133" s="19"/>
      <c r="Y133" s="16"/>
      <c r="Z133" s="20" t="s">
        <v>437</v>
      </c>
      <c r="AA133" s="20"/>
      <c r="AB133" s="21"/>
      <c r="AC133" s="22"/>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c r="IY133"/>
      <c r="IZ133"/>
      <c r="JA133"/>
      <c r="JB133"/>
      <c r="JC133"/>
      <c r="JD133"/>
      <c r="JE133"/>
      <c r="JF133"/>
      <c r="JG133"/>
      <c r="JH133"/>
      <c r="JI133"/>
      <c r="JJ133"/>
      <c r="JK133"/>
      <c r="JL133"/>
      <c r="JM133"/>
      <c r="JN133"/>
      <c r="JO133"/>
      <c r="JP133"/>
      <c r="JQ133"/>
      <c r="JR133"/>
      <c r="JS133"/>
      <c r="JT133"/>
      <c r="JU133"/>
      <c r="JV133"/>
      <c r="JW133"/>
      <c r="JX133"/>
      <c r="JY133"/>
      <c r="JZ133"/>
      <c r="KA133"/>
      <c r="KB133"/>
      <c r="KC133"/>
      <c r="KD133"/>
      <c r="KE133"/>
      <c r="KF133"/>
      <c r="KG133"/>
      <c r="KH133"/>
      <c r="KI133"/>
      <c r="KJ133"/>
      <c r="KK133"/>
      <c r="KL133"/>
      <c r="KM133"/>
      <c r="KN133"/>
      <c r="KO133"/>
      <c r="KP133"/>
      <c r="KQ133"/>
      <c r="KR133"/>
      <c r="KS133"/>
      <c r="KT133"/>
      <c r="KU133"/>
      <c r="KV133"/>
      <c r="KW133"/>
      <c r="KX133"/>
      <c r="KY133"/>
      <c r="KZ133"/>
      <c r="LA133"/>
      <c r="LB133"/>
      <c r="LC133"/>
      <c r="LD133"/>
      <c r="LE133"/>
      <c r="LF133"/>
      <c r="LG133"/>
      <c r="LH133"/>
      <c r="LI133"/>
      <c r="LJ133"/>
      <c r="LK133"/>
      <c r="LL133"/>
      <c r="LM133"/>
      <c r="LN133"/>
      <c r="LO133"/>
      <c r="LP133"/>
      <c r="LQ133"/>
      <c r="LR133"/>
      <c r="LS133"/>
      <c r="LT133"/>
      <c r="LU133"/>
      <c r="LV133"/>
      <c r="LW133"/>
      <c r="LX133"/>
      <c r="LY133"/>
      <c r="LZ133"/>
      <c r="MA133"/>
      <c r="MB133"/>
      <c r="MC133"/>
      <c r="MD133"/>
      <c r="ME133"/>
      <c r="MF133"/>
      <c r="MG133"/>
      <c r="MH133"/>
      <c r="MI133"/>
      <c r="MJ133"/>
      <c r="MK133"/>
      <c r="ML133"/>
      <c r="MM133"/>
      <c r="MN133"/>
      <c r="MO133"/>
      <c r="MP133"/>
      <c r="MQ133"/>
      <c r="MR133"/>
      <c r="MS133"/>
      <c r="MT133"/>
      <c r="MU133"/>
      <c r="MV133"/>
      <c r="MW133"/>
      <c r="MX133"/>
      <c r="MY133"/>
      <c r="MZ133"/>
      <c r="NA133"/>
      <c r="NB133"/>
      <c r="NC133"/>
      <c r="ND133"/>
      <c r="NE133"/>
      <c r="NF133"/>
      <c r="NG133"/>
      <c r="NH133"/>
      <c r="NI133"/>
      <c r="NJ133"/>
      <c r="NK133"/>
      <c r="NL133"/>
      <c r="NM133"/>
      <c r="NN133"/>
      <c r="NO133"/>
      <c r="NP133"/>
      <c r="NQ133"/>
      <c r="NR133"/>
      <c r="NS133"/>
      <c r="NT133"/>
      <c r="NU133"/>
      <c r="NV133"/>
      <c r="NW133"/>
      <c r="NX133"/>
      <c r="NY133"/>
      <c r="NZ133"/>
      <c r="OA133"/>
      <c r="OB133"/>
      <c r="OC133"/>
      <c r="OD133"/>
      <c r="OE133"/>
      <c r="OF133"/>
      <c r="OG133"/>
      <c r="OH133"/>
      <c r="OI133"/>
      <c r="OJ133"/>
      <c r="OK133"/>
      <c r="OL133"/>
      <c r="OM133"/>
      <c r="ON133"/>
      <c r="OO133"/>
      <c r="OP133"/>
      <c r="OQ133"/>
      <c r="OR133"/>
      <c r="OS133"/>
      <c r="OT133"/>
      <c r="OU133"/>
      <c r="OV133"/>
      <c r="OW133"/>
      <c r="OX133"/>
      <c r="OY133"/>
      <c r="OZ133"/>
      <c r="PA133"/>
      <c r="PB133"/>
      <c r="PC133"/>
      <c r="PD133"/>
      <c r="PE133"/>
      <c r="PF133"/>
      <c r="PG133"/>
      <c r="PH133"/>
      <c r="PI133"/>
      <c r="PJ133"/>
      <c r="PK133"/>
      <c r="PL133"/>
      <c r="PM133"/>
      <c r="PN133"/>
      <c r="PO133"/>
      <c r="PP133"/>
      <c r="PQ133"/>
      <c r="PR133"/>
      <c r="PS133"/>
      <c r="PT133"/>
      <c r="PU133"/>
      <c r="PV133"/>
      <c r="PW133"/>
      <c r="PX133"/>
      <c r="PY133"/>
      <c r="PZ133"/>
      <c r="QA133"/>
      <c r="QB133"/>
      <c r="QC133"/>
      <c r="QD133"/>
      <c r="QE133"/>
      <c r="QF133"/>
      <c r="QG133"/>
      <c r="QH133"/>
      <c r="QI133"/>
      <c r="QJ133"/>
      <c r="QK133"/>
      <c r="QL133"/>
      <c r="QM133"/>
      <c r="QN133"/>
      <c r="QO133"/>
      <c r="QP133"/>
      <c r="QQ133"/>
      <c r="QR133"/>
      <c r="QS133"/>
      <c r="QT133"/>
      <c r="QU133"/>
      <c r="QV133"/>
      <c r="QW133"/>
      <c r="QX133"/>
      <c r="QY133"/>
      <c r="QZ133"/>
      <c r="RA133"/>
      <c r="RB133"/>
      <c r="RC133"/>
      <c r="RD133"/>
      <c r="RE133"/>
      <c r="RF133"/>
      <c r="RG133"/>
      <c r="RH133"/>
      <c r="RI133"/>
      <c r="RJ133"/>
      <c r="RK133"/>
      <c r="RL133"/>
      <c r="RM133"/>
      <c r="RN133"/>
      <c r="RO133"/>
      <c r="RP133"/>
      <c r="RQ133"/>
      <c r="RR133"/>
      <c r="RS133"/>
      <c r="RT133"/>
      <c r="RU133"/>
      <c r="RV133"/>
      <c r="RW133"/>
      <c r="RX133"/>
      <c r="RY133"/>
      <c r="RZ133"/>
      <c r="SA133"/>
      <c r="SB133"/>
      <c r="SC133"/>
      <c r="SD133"/>
      <c r="SE133"/>
      <c r="SF133"/>
      <c r="SG133"/>
      <c r="SH133"/>
      <c r="SI133"/>
      <c r="SJ133"/>
      <c r="SK133"/>
      <c r="SL133"/>
      <c r="SM133"/>
      <c r="SN133"/>
      <c r="SO133"/>
      <c r="SP133"/>
      <c r="SQ133"/>
      <c r="SR133"/>
      <c r="SS133"/>
      <c r="ST133"/>
      <c r="SU133"/>
      <c r="SV133"/>
      <c r="SW133"/>
      <c r="SX133"/>
      <c r="SY133"/>
      <c r="SZ133"/>
      <c r="TA133"/>
      <c r="TB133"/>
      <c r="TC133"/>
      <c r="TD133"/>
      <c r="TE133"/>
      <c r="TF133"/>
      <c r="TG133"/>
      <c r="TH133"/>
      <c r="TI133"/>
      <c r="TJ133"/>
      <c r="TK133"/>
      <c r="TL133"/>
      <c r="TM133"/>
      <c r="TN133"/>
      <c r="TO133"/>
      <c r="TP133"/>
      <c r="TQ133"/>
      <c r="TR133"/>
      <c r="TS133"/>
      <c r="TT133"/>
      <c r="TU133"/>
      <c r="TV133"/>
      <c r="TW133"/>
      <c r="TX133"/>
      <c r="TY133"/>
      <c r="TZ133"/>
      <c r="UA133"/>
      <c r="UB133"/>
      <c r="UC133"/>
      <c r="UD133"/>
      <c r="UE133"/>
      <c r="UF133"/>
      <c r="UG133"/>
      <c r="UH133"/>
      <c r="UI133"/>
      <c r="UJ133"/>
      <c r="UK133"/>
      <c r="UL133"/>
      <c r="UM133"/>
      <c r="UN133"/>
      <c r="UO133"/>
      <c r="UP133"/>
      <c r="UQ133"/>
      <c r="UR133"/>
      <c r="US133"/>
      <c r="UT133"/>
      <c r="UU133"/>
      <c r="UV133"/>
      <c r="UW133"/>
      <c r="UX133"/>
      <c r="UY133"/>
      <c r="UZ133"/>
      <c r="VA133"/>
      <c r="VB133"/>
      <c r="VC133"/>
      <c r="VD133"/>
      <c r="VE133"/>
      <c r="VF133"/>
      <c r="VG133"/>
      <c r="VH133"/>
      <c r="VI133"/>
      <c r="VJ133"/>
      <c r="VK133"/>
      <c r="VL133"/>
      <c r="VM133"/>
      <c r="VN133"/>
      <c r="VO133"/>
      <c r="VP133"/>
      <c r="VQ133"/>
      <c r="VR133"/>
      <c r="VS133"/>
      <c r="VT133"/>
      <c r="VU133"/>
      <c r="VV133"/>
      <c r="VW133"/>
      <c r="VX133"/>
      <c r="VY133"/>
      <c r="VZ133"/>
      <c r="WA133"/>
      <c r="WB133"/>
      <c r="WC133"/>
      <c r="WD133"/>
      <c r="WE133"/>
      <c r="WF133"/>
      <c r="WG133"/>
      <c r="WH133"/>
      <c r="WI133"/>
      <c r="WJ133"/>
      <c r="WK133"/>
      <c r="WL133"/>
      <c r="WM133"/>
      <c r="WN133"/>
      <c r="WO133"/>
      <c r="WP133"/>
      <c r="WQ133"/>
      <c r="WR133"/>
      <c r="WS133"/>
      <c r="WT133"/>
      <c r="WU133"/>
      <c r="WV133"/>
      <c r="WW133"/>
      <c r="WX133"/>
      <c r="WY133"/>
      <c r="WZ133"/>
      <c r="XA133"/>
      <c r="XB133"/>
      <c r="XC133"/>
      <c r="XD133"/>
      <c r="XE133"/>
      <c r="XF133"/>
      <c r="XG133"/>
      <c r="XH133"/>
      <c r="XI133"/>
      <c r="XJ133"/>
      <c r="XK133"/>
      <c r="XL133"/>
      <c r="XM133"/>
      <c r="XN133"/>
      <c r="XO133"/>
      <c r="XP133"/>
      <c r="XQ133"/>
      <c r="XR133"/>
      <c r="XS133"/>
      <c r="XT133"/>
      <c r="XU133"/>
      <c r="XV133"/>
      <c r="XW133"/>
      <c r="XX133"/>
      <c r="XY133"/>
      <c r="XZ133"/>
      <c r="YA133"/>
      <c r="YB133"/>
      <c r="YC133"/>
      <c r="YD133"/>
      <c r="YE133"/>
      <c r="YF133"/>
      <c r="YG133"/>
      <c r="YH133"/>
      <c r="YI133"/>
      <c r="YJ133"/>
      <c r="YK133"/>
      <c r="YL133"/>
      <c r="YM133"/>
      <c r="YN133"/>
      <c r="YO133"/>
      <c r="YP133"/>
      <c r="YQ133"/>
      <c r="YR133"/>
      <c r="YS133"/>
      <c r="YT133"/>
      <c r="YU133"/>
      <c r="YV133"/>
      <c r="YW133"/>
      <c r="YX133"/>
      <c r="YY133"/>
      <c r="YZ133"/>
      <c r="ZA133"/>
      <c r="ZB133"/>
      <c r="ZC133"/>
      <c r="ZD133"/>
      <c r="ZE133"/>
      <c r="ZF133"/>
      <c r="ZG133"/>
      <c r="ZH133"/>
      <c r="ZI133"/>
      <c r="ZJ133"/>
      <c r="ZK133"/>
      <c r="ZL133"/>
      <c r="ZM133"/>
      <c r="ZN133"/>
      <c r="ZO133"/>
      <c r="ZP133"/>
      <c r="ZQ133"/>
      <c r="ZR133"/>
      <c r="ZS133"/>
      <c r="ZT133"/>
      <c r="ZU133"/>
      <c r="ZV133"/>
      <c r="ZW133"/>
      <c r="ZX133"/>
      <c r="ZY133"/>
      <c r="ZZ133"/>
      <c r="AAA133"/>
      <c r="AAB133"/>
      <c r="AAC133"/>
      <c r="AAD133"/>
      <c r="AAE133"/>
      <c r="AAF133"/>
      <c r="AAG133"/>
      <c r="AAH133"/>
      <c r="AAI133"/>
      <c r="AAJ133"/>
      <c r="AAK133"/>
      <c r="AAL133"/>
      <c r="AAM133"/>
      <c r="AAN133"/>
      <c r="AAO133"/>
      <c r="AAP133"/>
      <c r="AAQ133"/>
      <c r="AAR133"/>
      <c r="AAS133"/>
      <c r="AAT133"/>
      <c r="AAU133"/>
      <c r="AAV133"/>
      <c r="AAW133"/>
      <c r="AAX133"/>
      <c r="AAY133"/>
      <c r="AAZ133"/>
      <c r="ABA133"/>
      <c r="ABB133"/>
      <c r="ABC133"/>
      <c r="ABD133"/>
      <c r="ABE133"/>
      <c r="ABF133"/>
      <c r="ABG133"/>
      <c r="ABH133"/>
      <c r="ABI133"/>
      <c r="ABJ133"/>
      <c r="ABK133"/>
      <c r="ABL133"/>
      <c r="ABM133"/>
      <c r="ABN133"/>
      <c r="ABO133"/>
      <c r="ABP133"/>
      <c r="ABQ133"/>
      <c r="ABR133"/>
      <c r="ABS133"/>
      <c r="ABT133"/>
      <c r="ABU133"/>
      <c r="ABV133"/>
      <c r="ABW133"/>
      <c r="ABX133"/>
      <c r="ABY133"/>
      <c r="ABZ133"/>
      <c r="ACA133"/>
      <c r="ACB133"/>
      <c r="ACC133"/>
      <c r="ACD133"/>
      <c r="ACE133"/>
      <c r="ACF133"/>
      <c r="ACG133"/>
      <c r="ACH133"/>
      <c r="ACI133"/>
      <c r="ACJ133"/>
      <c r="ACK133"/>
      <c r="ACL133"/>
      <c r="ACM133"/>
      <c r="ACN133"/>
      <c r="ACO133"/>
      <c r="ACP133"/>
      <c r="ACQ133"/>
      <c r="ACR133"/>
      <c r="ACS133"/>
      <c r="ACT133"/>
      <c r="ACU133"/>
      <c r="ACV133"/>
      <c r="ACW133"/>
      <c r="ACX133"/>
      <c r="ACY133"/>
      <c r="ACZ133"/>
      <c r="ADA133"/>
      <c r="ADB133"/>
      <c r="ADC133"/>
      <c r="ADD133"/>
      <c r="ADE133"/>
      <c r="ADF133"/>
      <c r="ADG133"/>
      <c r="ADH133"/>
      <c r="ADI133"/>
      <c r="ADJ133"/>
      <c r="ADK133"/>
      <c r="ADL133"/>
      <c r="ADM133"/>
      <c r="ADN133"/>
      <c r="ADO133"/>
      <c r="ADP133"/>
      <c r="ADQ133"/>
      <c r="ADR133"/>
      <c r="ADS133"/>
      <c r="ADT133"/>
      <c r="ADU133"/>
      <c r="ADV133"/>
      <c r="ADW133"/>
      <c r="ADX133"/>
      <c r="ADY133"/>
      <c r="ADZ133"/>
      <c r="AEA133"/>
      <c r="AEB133"/>
      <c r="AEC133"/>
      <c r="AED133"/>
      <c r="AEE133"/>
      <c r="AEF133"/>
      <c r="AEG133"/>
      <c r="AEH133"/>
      <c r="AEI133"/>
      <c r="AEJ133"/>
      <c r="AEK133"/>
      <c r="AEL133"/>
      <c r="AEM133"/>
      <c r="AEN133"/>
      <c r="AEO133"/>
      <c r="AEP133"/>
      <c r="AEQ133"/>
      <c r="AER133"/>
      <c r="AES133"/>
      <c r="AET133"/>
      <c r="AEU133"/>
      <c r="AEV133"/>
      <c r="AEW133"/>
      <c r="AEX133"/>
      <c r="AEY133"/>
      <c r="AEZ133"/>
      <c r="AFA133"/>
      <c r="AFB133"/>
      <c r="AFC133"/>
      <c r="AFD133"/>
      <c r="AFE133"/>
      <c r="AFF133"/>
      <c r="AFG133"/>
      <c r="AFH133"/>
      <c r="AFI133"/>
      <c r="AFJ133"/>
      <c r="AFK133"/>
      <c r="AFL133"/>
      <c r="AFM133"/>
      <c r="AFN133"/>
      <c r="AFO133"/>
      <c r="AFP133"/>
      <c r="AFQ133"/>
      <c r="AFR133"/>
      <c r="AFS133"/>
      <c r="AFT133"/>
      <c r="AFU133"/>
      <c r="AFV133"/>
      <c r="AFW133"/>
      <c r="AFX133"/>
      <c r="AFY133"/>
      <c r="AFZ133"/>
      <c r="AGA133"/>
      <c r="AGB133"/>
      <c r="AGC133"/>
      <c r="AGD133"/>
      <c r="AGE133"/>
      <c r="AGF133"/>
      <c r="AGG133"/>
      <c r="AGH133"/>
      <c r="AGI133"/>
      <c r="AGJ133"/>
      <c r="AGK133"/>
      <c r="AGL133"/>
      <c r="AGM133"/>
      <c r="AGN133"/>
      <c r="AGO133"/>
      <c r="AGP133"/>
      <c r="AGQ133"/>
      <c r="AGR133"/>
      <c r="AGS133"/>
      <c r="AGT133"/>
      <c r="AGU133"/>
      <c r="AGV133"/>
      <c r="AGW133"/>
      <c r="AGX133"/>
      <c r="AGY133"/>
      <c r="AGZ133"/>
      <c r="AHA133"/>
      <c r="AHB133"/>
      <c r="AHC133"/>
      <c r="AHD133"/>
      <c r="AHE133"/>
      <c r="AHF133"/>
      <c r="AHG133"/>
      <c r="AHH133"/>
      <c r="AHI133"/>
      <c r="AHJ133"/>
      <c r="AHK133"/>
      <c r="AHL133"/>
      <c r="AHM133"/>
      <c r="AHN133"/>
      <c r="AHO133"/>
      <c r="AHP133"/>
      <c r="AHQ133"/>
      <c r="AHR133"/>
      <c r="AHS133"/>
      <c r="AHT133"/>
      <c r="AHU133"/>
      <c r="AHV133"/>
      <c r="AHW133"/>
      <c r="AHX133"/>
      <c r="AHY133"/>
      <c r="AHZ133"/>
      <c r="AIA133"/>
      <c r="AIB133"/>
      <c r="AIC133"/>
      <c r="AID133"/>
      <c r="AIE133"/>
      <c r="AIF133"/>
      <c r="AIG133"/>
      <c r="AIH133"/>
      <c r="AII133"/>
      <c r="AIJ133"/>
      <c r="AIK133"/>
      <c r="AIL133"/>
      <c r="AIM133"/>
      <c r="AIN133"/>
      <c r="AIO133"/>
      <c r="AIP133"/>
      <c r="AIQ133"/>
      <c r="AIR133"/>
      <c r="AIS133"/>
      <c r="AIT133"/>
      <c r="AIU133"/>
      <c r="AIV133"/>
      <c r="AIW133"/>
      <c r="AIX133"/>
      <c r="AIY133"/>
      <c r="AIZ133"/>
      <c r="AJA133"/>
      <c r="AJB133"/>
      <c r="AJC133"/>
      <c r="AJD133"/>
      <c r="AJE133"/>
      <c r="AJF133"/>
      <c r="AJG133"/>
      <c r="AJH133"/>
      <c r="AJI133"/>
      <c r="AJJ133"/>
      <c r="AJK133"/>
      <c r="AJL133"/>
      <c r="AJM133"/>
      <c r="AJN133"/>
      <c r="AJO133"/>
      <c r="AJP133"/>
      <c r="AJQ133"/>
      <c r="AJR133"/>
      <c r="AJS133"/>
      <c r="AJT133"/>
      <c r="AJU133"/>
      <c r="AJV133"/>
      <c r="AJW133"/>
      <c r="AJX133"/>
      <c r="AJY133"/>
      <c r="AJZ133"/>
      <c r="AKA133"/>
      <c r="AKB133"/>
      <c r="AKC133"/>
      <c r="AKD133"/>
      <c r="AKE133"/>
      <c r="AKF133"/>
      <c r="AKG133"/>
      <c r="AKH133"/>
      <c r="AKI133"/>
      <c r="AKJ133"/>
      <c r="AKK133"/>
      <c r="AKL133"/>
      <c r="AKM133"/>
      <c r="AKN133"/>
      <c r="AKO133"/>
      <c r="AKP133"/>
      <c r="AKQ133"/>
      <c r="AKR133"/>
      <c r="AKS133"/>
      <c r="AKT133"/>
      <c r="AKU133"/>
      <c r="AKV133"/>
      <c r="AKW133"/>
      <c r="AKX133"/>
      <c r="AKY133"/>
      <c r="AKZ133"/>
      <c r="ALA133"/>
      <c r="ALB133"/>
      <c r="ALC133"/>
      <c r="ALD133"/>
      <c r="ALE133"/>
      <c r="ALF133"/>
      <c r="ALG133"/>
      <c r="ALH133"/>
      <c r="ALI133"/>
      <c r="ALJ133"/>
      <c r="ALK133"/>
      <c r="ALL133"/>
      <c r="ALM133"/>
      <c r="ALN133"/>
      <c r="ALO133"/>
      <c r="ALP133"/>
      <c r="ALQ133"/>
      <c r="ALR133"/>
      <c r="ALS133"/>
      <c r="ALT133"/>
      <c r="ALU133"/>
      <c r="ALV133"/>
      <c r="ALW133"/>
      <c r="ALX133"/>
      <c r="ALY133"/>
      <c r="ALZ133"/>
      <c r="AMA133"/>
      <c r="AMB133"/>
      <c r="AMC133"/>
      <c r="AMD133"/>
      <c r="AME133"/>
      <c r="AMF133"/>
      <c r="AMG133"/>
      <c r="AMH133"/>
      <c r="AMI133"/>
      <c r="AMJ133"/>
      <c r="AMK133"/>
    </row>
    <row r="134" spans="1:1025" ht="18.75" customHeight="1" thickBot="1" x14ac:dyDescent="0.35">
      <c r="B134" s="11"/>
      <c r="C134" s="13"/>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23"/>
      <c r="AC134" s="24"/>
      <c r="AD134" s="49"/>
      <c r="AE134" s="44">
        <f>+SUM(AE13:AE132)</f>
        <v>11</v>
      </c>
      <c r="AF134" s="44">
        <f t="shared" ref="AF134:AP134" si="209">+SUM(AF13:AF132)</f>
        <v>8</v>
      </c>
      <c r="AG134" s="44">
        <f t="shared" si="209"/>
        <v>7</v>
      </c>
      <c r="AH134" s="44">
        <f t="shared" si="209"/>
        <v>12</v>
      </c>
      <c r="AI134" s="44">
        <f t="shared" si="209"/>
        <v>13</v>
      </c>
      <c r="AJ134" s="44">
        <f t="shared" si="209"/>
        <v>8</v>
      </c>
      <c r="AK134" s="44">
        <f t="shared" si="209"/>
        <v>11</v>
      </c>
      <c r="AL134" s="44">
        <f t="shared" si="209"/>
        <v>8</v>
      </c>
      <c r="AM134" s="44">
        <f t="shared" si="209"/>
        <v>13</v>
      </c>
      <c r="AN134" s="44">
        <f t="shared" si="209"/>
        <v>8</v>
      </c>
      <c r="AO134" s="44">
        <f t="shared" si="209"/>
        <v>6</v>
      </c>
      <c r="AP134" s="44">
        <f t="shared" si="209"/>
        <v>7</v>
      </c>
      <c r="AQ134" s="45">
        <f>+SUM(AE134:AP134)</f>
        <v>112</v>
      </c>
      <c r="AR134" s="44">
        <f t="shared" ref="AR134:BC134" si="210">+IF(COUNT(AR13:AR132)&gt;=1,SUM(AR13:AR132),"")</f>
        <v>10.833333333333332</v>
      </c>
      <c r="AS134" s="44">
        <f t="shared" si="210"/>
        <v>6.3809523809523814</v>
      </c>
      <c r="AT134" s="44">
        <f t="shared" si="210"/>
        <v>8</v>
      </c>
      <c r="AU134" s="44">
        <f t="shared" si="210"/>
        <v>9.3571428571428577</v>
      </c>
      <c r="AV134" s="44">
        <f t="shared" si="210"/>
        <v>11.833333333333334</v>
      </c>
      <c r="AW134" s="44">
        <f t="shared" si="210"/>
        <v>7</v>
      </c>
      <c r="AX134" s="44">
        <f t="shared" si="210"/>
        <v>9.6666666666666679</v>
      </c>
      <c r="AY134" s="44">
        <f t="shared" si="210"/>
        <v>4.5</v>
      </c>
      <c r="AZ134" s="44">
        <f t="shared" si="210"/>
        <v>15</v>
      </c>
      <c r="BA134" s="44">
        <f t="shared" si="210"/>
        <v>7</v>
      </c>
      <c r="BB134" s="44">
        <f t="shared" si="210"/>
        <v>6</v>
      </c>
      <c r="BC134" s="44">
        <f t="shared" si="210"/>
        <v>6</v>
      </c>
      <c r="BD134" s="45">
        <f>+SUM(AR134:BC134)</f>
        <v>101.57142857142857</v>
      </c>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c r="IY134"/>
      <c r="IZ134"/>
      <c r="JA134"/>
      <c r="JB134"/>
      <c r="JC134"/>
      <c r="JD134"/>
      <c r="JE134"/>
      <c r="JF134"/>
      <c r="JG134"/>
      <c r="JH134"/>
      <c r="JI134"/>
      <c r="JJ134"/>
      <c r="JK134"/>
      <c r="JL134"/>
      <c r="JM134"/>
      <c r="JN134"/>
      <c r="JO134"/>
      <c r="JP134"/>
      <c r="JQ134"/>
      <c r="JR134"/>
      <c r="JS134"/>
      <c r="JT134"/>
      <c r="JU134"/>
      <c r="JV134"/>
      <c r="JW134"/>
      <c r="JX134"/>
      <c r="JY134"/>
      <c r="JZ134"/>
      <c r="KA134"/>
      <c r="KB134"/>
      <c r="KC134"/>
      <c r="KD134"/>
      <c r="KE134"/>
      <c r="KF134"/>
      <c r="KG134"/>
      <c r="KH134"/>
      <c r="KI134"/>
      <c r="KJ134"/>
      <c r="KK134"/>
      <c r="KL134"/>
      <c r="KM134"/>
      <c r="KN134"/>
      <c r="KO134"/>
      <c r="KP134"/>
      <c r="KQ134"/>
      <c r="KR134"/>
      <c r="KS134"/>
      <c r="KT134"/>
      <c r="KU134"/>
      <c r="KV134"/>
      <c r="KW134"/>
      <c r="KX134"/>
      <c r="KY134"/>
      <c r="KZ134"/>
      <c r="LA134"/>
      <c r="LB134"/>
      <c r="LC134"/>
      <c r="LD134"/>
      <c r="LE134"/>
      <c r="LF134"/>
      <c r="LG134"/>
      <c r="LH134"/>
      <c r="LI134"/>
      <c r="LJ134"/>
      <c r="LK134"/>
      <c r="LL134"/>
      <c r="LM134"/>
      <c r="LN134"/>
      <c r="LO134"/>
      <c r="LP134"/>
      <c r="LQ134"/>
      <c r="LR134"/>
      <c r="LS134"/>
      <c r="LT134"/>
      <c r="LU134"/>
      <c r="LV134"/>
      <c r="LW134"/>
      <c r="LX134"/>
      <c r="LY134"/>
      <c r="LZ134"/>
      <c r="MA134"/>
      <c r="MB134"/>
      <c r="MC134"/>
      <c r="MD134"/>
      <c r="ME134"/>
      <c r="MF134"/>
      <c r="MG134"/>
      <c r="MH134"/>
      <c r="MI134"/>
      <c r="MJ134"/>
      <c r="MK134"/>
      <c r="ML134"/>
      <c r="MM134"/>
      <c r="MN134"/>
      <c r="MO134"/>
      <c r="MP134"/>
      <c r="MQ134"/>
      <c r="MR134"/>
      <c r="MS134"/>
      <c r="MT134"/>
      <c r="MU134"/>
      <c r="MV134"/>
      <c r="MW134"/>
      <c r="MX134"/>
      <c r="MY134"/>
      <c r="MZ134"/>
      <c r="NA134"/>
      <c r="NB134"/>
      <c r="NC134"/>
      <c r="ND134"/>
      <c r="NE134"/>
      <c r="NF134"/>
      <c r="NG134"/>
      <c r="NH134"/>
      <c r="NI134"/>
      <c r="NJ134"/>
      <c r="NK134"/>
      <c r="NL134"/>
      <c r="NM134"/>
      <c r="NN134"/>
      <c r="NO134"/>
      <c r="NP134"/>
      <c r="NQ134"/>
      <c r="NR134"/>
      <c r="NS134"/>
      <c r="NT134"/>
      <c r="NU134"/>
      <c r="NV134"/>
      <c r="NW134"/>
      <c r="NX134"/>
      <c r="NY134"/>
      <c r="NZ134"/>
      <c r="OA134"/>
      <c r="OB134"/>
      <c r="OC134"/>
      <c r="OD134"/>
      <c r="OE134"/>
      <c r="OF134"/>
      <c r="OG134"/>
      <c r="OH134"/>
      <c r="OI134"/>
      <c r="OJ134"/>
      <c r="OK134"/>
      <c r="OL134"/>
      <c r="OM134"/>
      <c r="ON134"/>
      <c r="OO134"/>
      <c r="OP134"/>
      <c r="OQ134"/>
      <c r="OR134"/>
      <c r="OS134"/>
      <c r="OT134"/>
      <c r="OU134"/>
      <c r="OV134"/>
      <c r="OW134"/>
      <c r="OX134"/>
      <c r="OY134"/>
      <c r="OZ134"/>
      <c r="PA134"/>
      <c r="PB134"/>
      <c r="PC134"/>
      <c r="PD134"/>
      <c r="PE134"/>
      <c r="PF134"/>
      <c r="PG134"/>
      <c r="PH134"/>
      <c r="PI134"/>
      <c r="PJ134"/>
      <c r="PK134"/>
      <c r="PL134"/>
      <c r="PM134"/>
      <c r="PN134"/>
      <c r="PO134"/>
      <c r="PP134"/>
      <c r="PQ134"/>
      <c r="PR134"/>
      <c r="PS134"/>
      <c r="PT134"/>
      <c r="PU134"/>
      <c r="PV134"/>
      <c r="PW134"/>
      <c r="PX134"/>
      <c r="PY134"/>
      <c r="PZ134"/>
      <c r="QA134"/>
      <c r="QB134"/>
      <c r="QC134"/>
      <c r="QD134"/>
      <c r="QE134"/>
      <c r="QF134"/>
      <c r="QG134"/>
      <c r="QH134"/>
      <c r="QI134"/>
      <c r="QJ134"/>
      <c r="QK134"/>
      <c r="QL134"/>
      <c r="QM134"/>
      <c r="QN134"/>
      <c r="QO134"/>
      <c r="QP134"/>
      <c r="QQ134"/>
      <c r="QR134"/>
      <c r="QS134"/>
      <c r="QT134"/>
      <c r="QU134"/>
      <c r="QV134"/>
      <c r="QW134"/>
      <c r="QX134"/>
      <c r="QY134"/>
      <c r="QZ134"/>
      <c r="RA134"/>
      <c r="RB134"/>
      <c r="RC134"/>
      <c r="RD134"/>
      <c r="RE134"/>
      <c r="RF134"/>
      <c r="RG134"/>
      <c r="RH134"/>
      <c r="RI134"/>
      <c r="RJ134"/>
      <c r="RK134"/>
      <c r="RL134"/>
      <c r="RM134"/>
      <c r="RN134"/>
      <c r="RO134"/>
      <c r="RP134"/>
      <c r="RQ134"/>
      <c r="RR134"/>
      <c r="RS134"/>
      <c r="RT134"/>
      <c r="RU134"/>
      <c r="RV134"/>
      <c r="RW134"/>
      <c r="RX134"/>
      <c r="RY134"/>
      <c r="RZ134"/>
      <c r="SA134"/>
      <c r="SB134"/>
      <c r="SC134"/>
      <c r="SD134"/>
      <c r="SE134"/>
      <c r="SF134"/>
      <c r="SG134"/>
      <c r="SH134"/>
      <c r="SI134"/>
      <c r="SJ134"/>
      <c r="SK134"/>
      <c r="SL134"/>
      <c r="SM134"/>
      <c r="SN134"/>
      <c r="SO134"/>
      <c r="SP134"/>
      <c r="SQ134"/>
      <c r="SR134"/>
      <c r="SS134"/>
      <c r="ST134"/>
      <c r="SU134"/>
      <c r="SV134"/>
      <c r="SW134"/>
      <c r="SX134"/>
      <c r="SY134"/>
      <c r="SZ134"/>
      <c r="TA134"/>
      <c r="TB134"/>
      <c r="TC134"/>
      <c r="TD134"/>
      <c r="TE134"/>
      <c r="TF134"/>
      <c r="TG134"/>
      <c r="TH134"/>
      <c r="TI134"/>
      <c r="TJ134"/>
      <c r="TK134"/>
      <c r="TL134"/>
      <c r="TM134"/>
      <c r="TN134"/>
      <c r="TO134"/>
      <c r="TP134"/>
      <c r="TQ134"/>
      <c r="TR134"/>
      <c r="TS134"/>
      <c r="TT134"/>
      <c r="TU134"/>
      <c r="TV134"/>
      <c r="TW134"/>
      <c r="TX134"/>
      <c r="TY134"/>
      <c r="TZ134"/>
      <c r="UA134"/>
      <c r="UB134"/>
      <c r="UC134"/>
      <c r="UD134"/>
      <c r="UE134"/>
      <c r="UF134"/>
      <c r="UG134"/>
      <c r="UH134"/>
      <c r="UI134"/>
      <c r="UJ134"/>
      <c r="UK134"/>
      <c r="UL134"/>
      <c r="UM134"/>
      <c r="UN134"/>
      <c r="UO134"/>
      <c r="UP134"/>
      <c r="UQ134"/>
      <c r="UR134"/>
      <c r="US134"/>
      <c r="UT134"/>
      <c r="UU134"/>
      <c r="UV134"/>
      <c r="UW134"/>
      <c r="UX134"/>
      <c r="UY134"/>
      <c r="UZ134"/>
      <c r="VA134"/>
      <c r="VB134"/>
      <c r="VC134"/>
      <c r="VD134"/>
      <c r="VE134"/>
      <c r="VF134"/>
      <c r="VG134"/>
      <c r="VH134"/>
      <c r="VI134"/>
      <c r="VJ134"/>
      <c r="VK134"/>
      <c r="VL134"/>
      <c r="VM134"/>
      <c r="VN134"/>
      <c r="VO134"/>
      <c r="VP134"/>
      <c r="VQ134"/>
      <c r="VR134"/>
      <c r="VS134"/>
      <c r="VT134"/>
      <c r="VU134"/>
      <c r="VV134"/>
      <c r="VW134"/>
      <c r="VX134"/>
      <c r="VY134"/>
      <c r="VZ134"/>
      <c r="WA134"/>
      <c r="WB134"/>
      <c r="WC134"/>
      <c r="WD134"/>
      <c r="WE134"/>
      <c r="WF134"/>
      <c r="WG134"/>
      <c r="WH134"/>
      <c r="WI134"/>
      <c r="WJ134"/>
      <c r="WK134"/>
      <c r="WL134"/>
      <c r="WM134"/>
      <c r="WN134"/>
      <c r="WO134"/>
      <c r="WP134"/>
      <c r="WQ134"/>
      <c r="WR134"/>
      <c r="WS134"/>
      <c r="WT134"/>
      <c r="WU134"/>
      <c r="WV134"/>
      <c r="WW134"/>
      <c r="WX134"/>
      <c r="WY134"/>
      <c r="WZ134"/>
      <c r="XA134"/>
      <c r="XB134"/>
      <c r="XC134"/>
      <c r="XD134"/>
      <c r="XE134"/>
      <c r="XF134"/>
      <c r="XG134"/>
      <c r="XH134"/>
      <c r="XI134"/>
      <c r="XJ134"/>
      <c r="XK134"/>
      <c r="XL134"/>
      <c r="XM134"/>
      <c r="XN134"/>
      <c r="XO134"/>
      <c r="XP134"/>
      <c r="XQ134"/>
      <c r="XR134"/>
      <c r="XS134"/>
      <c r="XT134"/>
      <c r="XU134"/>
      <c r="XV134"/>
      <c r="XW134"/>
      <c r="XX134"/>
      <c r="XY134"/>
      <c r="XZ134"/>
      <c r="YA134"/>
      <c r="YB134"/>
      <c r="YC134"/>
      <c r="YD134"/>
      <c r="YE134"/>
      <c r="YF134"/>
      <c r="YG134"/>
      <c r="YH134"/>
      <c r="YI134"/>
      <c r="YJ134"/>
      <c r="YK134"/>
      <c r="YL134"/>
      <c r="YM134"/>
      <c r="YN134"/>
      <c r="YO134"/>
      <c r="YP134"/>
      <c r="YQ134"/>
      <c r="YR134"/>
      <c r="YS134"/>
      <c r="YT134"/>
      <c r="YU134"/>
      <c r="YV134"/>
      <c r="YW134"/>
      <c r="YX134"/>
      <c r="YY134"/>
      <c r="YZ134"/>
      <c r="ZA134"/>
      <c r="ZB134"/>
      <c r="ZC134"/>
      <c r="ZD134"/>
      <c r="ZE134"/>
      <c r="ZF134"/>
      <c r="ZG134"/>
      <c r="ZH134"/>
      <c r="ZI134"/>
      <c r="ZJ134"/>
      <c r="ZK134"/>
      <c r="ZL134"/>
      <c r="ZM134"/>
      <c r="ZN134"/>
      <c r="ZO134"/>
      <c r="ZP134"/>
      <c r="ZQ134"/>
      <c r="ZR134"/>
      <c r="ZS134"/>
      <c r="ZT134"/>
      <c r="ZU134"/>
      <c r="ZV134"/>
      <c r="ZW134"/>
      <c r="ZX134"/>
      <c r="ZY134"/>
      <c r="ZZ134"/>
      <c r="AAA134"/>
      <c r="AAB134"/>
      <c r="AAC134"/>
      <c r="AAD134"/>
      <c r="AAE134"/>
      <c r="AAF134"/>
      <c r="AAG134"/>
      <c r="AAH134"/>
      <c r="AAI134"/>
      <c r="AAJ134"/>
      <c r="AAK134"/>
      <c r="AAL134"/>
      <c r="AAM134"/>
      <c r="AAN134"/>
      <c r="AAO134"/>
      <c r="AAP134"/>
      <c r="AAQ134"/>
      <c r="AAR134"/>
      <c r="AAS134"/>
      <c r="AAT134"/>
      <c r="AAU134"/>
      <c r="AAV134"/>
      <c r="AAW134"/>
      <c r="AAX134"/>
      <c r="AAY134"/>
      <c r="AAZ134"/>
      <c r="ABA134"/>
      <c r="ABB134"/>
      <c r="ABC134"/>
      <c r="ABD134"/>
      <c r="ABE134"/>
      <c r="ABF134"/>
      <c r="ABG134"/>
      <c r="ABH134"/>
      <c r="ABI134"/>
      <c r="ABJ134"/>
      <c r="ABK134"/>
      <c r="ABL134"/>
      <c r="ABM134"/>
      <c r="ABN134"/>
      <c r="ABO134"/>
      <c r="ABP134"/>
      <c r="ABQ134"/>
      <c r="ABR134"/>
      <c r="ABS134"/>
      <c r="ABT134"/>
      <c r="ABU134"/>
      <c r="ABV134"/>
      <c r="ABW134"/>
      <c r="ABX134"/>
      <c r="ABY134"/>
      <c r="ABZ134"/>
      <c r="ACA134"/>
      <c r="ACB134"/>
      <c r="ACC134"/>
      <c r="ACD134"/>
      <c r="ACE134"/>
      <c r="ACF134"/>
      <c r="ACG134"/>
      <c r="ACH134"/>
      <c r="ACI134"/>
      <c r="ACJ134"/>
      <c r="ACK134"/>
      <c r="ACL134"/>
      <c r="ACM134"/>
      <c r="ACN134"/>
      <c r="ACO134"/>
      <c r="ACP134"/>
      <c r="ACQ134"/>
      <c r="ACR134"/>
      <c r="ACS134"/>
      <c r="ACT134"/>
      <c r="ACU134"/>
      <c r="ACV134"/>
      <c r="ACW134"/>
      <c r="ACX134"/>
      <c r="ACY134"/>
      <c r="ACZ134"/>
      <c r="ADA134"/>
      <c r="ADB134"/>
      <c r="ADC134"/>
      <c r="ADD134"/>
      <c r="ADE134"/>
      <c r="ADF134"/>
      <c r="ADG134"/>
      <c r="ADH134"/>
      <c r="ADI134"/>
      <c r="ADJ134"/>
      <c r="ADK134"/>
      <c r="ADL134"/>
      <c r="ADM134"/>
      <c r="ADN134"/>
      <c r="ADO134"/>
      <c r="ADP134"/>
      <c r="ADQ134"/>
      <c r="ADR134"/>
      <c r="ADS134"/>
      <c r="ADT134"/>
      <c r="ADU134"/>
      <c r="ADV134"/>
      <c r="ADW134"/>
      <c r="ADX134"/>
      <c r="ADY134"/>
      <c r="ADZ134"/>
      <c r="AEA134"/>
      <c r="AEB134"/>
      <c r="AEC134"/>
      <c r="AED134"/>
      <c r="AEE134"/>
      <c r="AEF134"/>
      <c r="AEG134"/>
      <c r="AEH134"/>
      <c r="AEI134"/>
      <c r="AEJ134"/>
      <c r="AEK134"/>
      <c r="AEL134"/>
      <c r="AEM134"/>
      <c r="AEN134"/>
      <c r="AEO134"/>
      <c r="AEP134"/>
      <c r="AEQ134"/>
      <c r="AER134"/>
      <c r="AES134"/>
      <c r="AET134"/>
      <c r="AEU134"/>
      <c r="AEV134"/>
      <c r="AEW134"/>
      <c r="AEX134"/>
      <c r="AEY134"/>
      <c r="AEZ134"/>
      <c r="AFA134"/>
      <c r="AFB134"/>
      <c r="AFC134"/>
      <c r="AFD134"/>
      <c r="AFE134"/>
      <c r="AFF134"/>
      <c r="AFG134"/>
      <c r="AFH134"/>
      <c r="AFI134"/>
      <c r="AFJ134"/>
      <c r="AFK134"/>
      <c r="AFL134"/>
      <c r="AFM134"/>
      <c r="AFN134"/>
      <c r="AFO134"/>
      <c r="AFP134"/>
      <c r="AFQ134"/>
      <c r="AFR134"/>
      <c r="AFS134"/>
      <c r="AFT134"/>
      <c r="AFU134"/>
      <c r="AFV134"/>
      <c r="AFW134"/>
      <c r="AFX134"/>
      <c r="AFY134"/>
      <c r="AFZ134"/>
      <c r="AGA134"/>
      <c r="AGB134"/>
      <c r="AGC134"/>
      <c r="AGD134"/>
      <c r="AGE134"/>
      <c r="AGF134"/>
      <c r="AGG134"/>
      <c r="AGH134"/>
      <c r="AGI134"/>
      <c r="AGJ134"/>
      <c r="AGK134"/>
      <c r="AGL134"/>
      <c r="AGM134"/>
      <c r="AGN134"/>
      <c r="AGO134"/>
      <c r="AGP134"/>
      <c r="AGQ134"/>
      <c r="AGR134"/>
      <c r="AGS134"/>
      <c r="AGT134"/>
      <c r="AGU134"/>
      <c r="AGV134"/>
      <c r="AGW134"/>
      <c r="AGX134"/>
      <c r="AGY134"/>
      <c r="AGZ134"/>
      <c r="AHA134"/>
      <c r="AHB134"/>
      <c r="AHC134"/>
      <c r="AHD134"/>
      <c r="AHE134"/>
      <c r="AHF134"/>
      <c r="AHG134"/>
      <c r="AHH134"/>
      <c r="AHI134"/>
      <c r="AHJ134"/>
      <c r="AHK134"/>
      <c r="AHL134"/>
      <c r="AHM134"/>
      <c r="AHN134"/>
      <c r="AHO134"/>
      <c r="AHP134"/>
      <c r="AHQ134"/>
      <c r="AHR134"/>
      <c r="AHS134"/>
      <c r="AHT134"/>
      <c r="AHU134"/>
      <c r="AHV134"/>
      <c r="AHW134"/>
      <c r="AHX134"/>
      <c r="AHY134"/>
      <c r="AHZ134"/>
      <c r="AIA134"/>
      <c r="AIB134"/>
      <c r="AIC134"/>
      <c r="AID134"/>
      <c r="AIE134"/>
      <c r="AIF134"/>
      <c r="AIG134"/>
      <c r="AIH134"/>
      <c r="AII134"/>
      <c r="AIJ134"/>
      <c r="AIK134"/>
      <c r="AIL134"/>
      <c r="AIM134"/>
      <c r="AIN134"/>
      <c r="AIO134"/>
      <c r="AIP134"/>
      <c r="AIQ134"/>
      <c r="AIR134"/>
      <c r="AIS134"/>
      <c r="AIT134"/>
      <c r="AIU134"/>
      <c r="AIV134"/>
      <c r="AIW134"/>
      <c r="AIX134"/>
      <c r="AIY134"/>
      <c r="AIZ134"/>
      <c r="AJA134"/>
      <c r="AJB134"/>
      <c r="AJC134"/>
      <c r="AJD134"/>
      <c r="AJE134"/>
      <c r="AJF134"/>
      <c r="AJG134"/>
      <c r="AJH134"/>
      <c r="AJI134"/>
      <c r="AJJ134"/>
      <c r="AJK134"/>
      <c r="AJL134"/>
      <c r="AJM134"/>
      <c r="AJN134"/>
      <c r="AJO134"/>
      <c r="AJP134"/>
      <c r="AJQ134"/>
      <c r="AJR134"/>
      <c r="AJS134"/>
      <c r="AJT134"/>
      <c r="AJU134"/>
      <c r="AJV134"/>
      <c r="AJW134"/>
      <c r="AJX134"/>
      <c r="AJY134"/>
      <c r="AJZ134"/>
      <c r="AKA134"/>
      <c r="AKB134"/>
      <c r="AKC134"/>
      <c r="AKD134"/>
      <c r="AKE134"/>
      <c r="AKF134"/>
      <c r="AKG134"/>
      <c r="AKH134"/>
      <c r="AKI134"/>
      <c r="AKJ134"/>
      <c r="AKK134"/>
      <c r="AKL134"/>
      <c r="AKM134"/>
      <c r="AKN134"/>
      <c r="AKO134"/>
      <c r="AKP134"/>
      <c r="AKQ134"/>
      <c r="AKR134"/>
      <c r="AKS134"/>
      <c r="AKT134"/>
      <c r="AKU134"/>
      <c r="AKV134"/>
      <c r="AKW134"/>
      <c r="AKX134"/>
      <c r="AKY134"/>
      <c r="AKZ134"/>
      <c r="ALA134"/>
      <c r="ALB134"/>
      <c r="ALC134"/>
      <c r="ALD134"/>
      <c r="ALE134"/>
      <c r="ALF134"/>
      <c r="ALG134"/>
      <c r="ALH134"/>
      <c r="ALI134"/>
      <c r="ALJ134"/>
      <c r="ALK134"/>
      <c r="ALL134"/>
      <c r="ALM134"/>
      <c r="ALN134"/>
      <c r="ALO134"/>
      <c r="ALP134"/>
      <c r="ALQ134"/>
      <c r="ALR134"/>
      <c r="ALS134"/>
      <c r="ALT134"/>
      <c r="ALU134"/>
      <c r="ALV134"/>
      <c r="ALW134"/>
      <c r="ALX134"/>
      <c r="ALY134"/>
      <c r="ALZ134"/>
      <c r="AMA134"/>
      <c r="AMB134"/>
      <c r="AMC134"/>
      <c r="AMD134"/>
      <c r="AME134"/>
      <c r="AMF134"/>
      <c r="AMG134"/>
      <c r="AMH134"/>
      <c r="AMI134"/>
      <c r="AMJ134"/>
      <c r="AMK134"/>
    </row>
    <row r="135" spans="1:1025" ht="20.25" x14ac:dyDescent="0.3">
      <c r="B135" s="11"/>
      <c r="C135" s="13"/>
      <c r="D135" s="11"/>
      <c r="E135" s="11"/>
      <c r="F135" s="11"/>
      <c r="G135" s="11"/>
      <c r="H135" s="11"/>
      <c r="I135" s="11"/>
      <c r="J135" s="11"/>
      <c r="K135" s="11"/>
      <c r="L135" s="11"/>
      <c r="M135" s="11"/>
      <c r="N135" s="11"/>
      <c r="O135" s="11"/>
      <c r="P135" s="11"/>
      <c r="Q135" s="11"/>
      <c r="R135" s="11"/>
      <c r="S135" s="11"/>
      <c r="T135" s="11"/>
      <c r="U135" s="11"/>
      <c r="V135" s="11"/>
      <c r="W135" s="11"/>
      <c r="X135" s="11"/>
      <c r="Y135" s="11"/>
      <c r="Z135" s="39"/>
      <c r="AA135" s="39"/>
      <c r="AB135" s="23"/>
      <c r="AC135" s="24"/>
      <c r="AD135" s="49"/>
      <c r="AE135" s="46">
        <f>IFERROR(AE134/$AQ$134,"")</f>
        <v>9.8214285714285712E-2</v>
      </c>
      <c r="AF135" s="46">
        <f t="shared" ref="AF135:AP135" si="211">IFERROR(AF134/$AQ$134,"")</f>
        <v>7.1428571428571425E-2</v>
      </c>
      <c r="AG135" s="46">
        <f t="shared" si="211"/>
        <v>6.25E-2</v>
      </c>
      <c r="AH135" s="46">
        <f t="shared" si="211"/>
        <v>0.10714285714285714</v>
      </c>
      <c r="AI135" s="46">
        <f t="shared" si="211"/>
        <v>0.11607142857142858</v>
      </c>
      <c r="AJ135" s="46">
        <f t="shared" si="211"/>
        <v>7.1428571428571425E-2</v>
      </c>
      <c r="AK135" s="46">
        <f t="shared" si="211"/>
        <v>9.8214285714285712E-2</v>
      </c>
      <c r="AL135" s="46">
        <f t="shared" si="211"/>
        <v>7.1428571428571425E-2</v>
      </c>
      <c r="AM135" s="46">
        <f t="shared" si="211"/>
        <v>0.11607142857142858</v>
      </c>
      <c r="AN135" s="46">
        <f t="shared" si="211"/>
        <v>7.1428571428571425E-2</v>
      </c>
      <c r="AO135" s="46">
        <f t="shared" si="211"/>
        <v>5.3571428571428568E-2</v>
      </c>
      <c r="AP135" s="46">
        <f t="shared" si="211"/>
        <v>6.25E-2</v>
      </c>
      <c r="AQ135" s="47"/>
      <c r="AR135" s="46">
        <f>+IFERROR(AR134/$AQ$134,"")</f>
        <v>9.6726190476190466E-2</v>
      </c>
      <c r="AS135" s="46">
        <f t="shared" ref="AS135:BC135" si="212">+IFERROR(AS134/$AQ$134,"")</f>
        <v>5.6972789115646259E-2</v>
      </c>
      <c r="AT135" s="46">
        <f t="shared" si="212"/>
        <v>7.1428571428571425E-2</v>
      </c>
      <c r="AU135" s="46">
        <f t="shared" si="212"/>
        <v>8.3545918367346941E-2</v>
      </c>
      <c r="AV135" s="46">
        <f t="shared" si="212"/>
        <v>0.1056547619047619</v>
      </c>
      <c r="AW135" s="46">
        <f t="shared" si="212"/>
        <v>6.25E-2</v>
      </c>
      <c r="AX135" s="46">
        <f t="shared" si="212"/>
        <v>8.6309523809523822E-2</v>
      </c>
      <c r="AY135" s="46">
        <f t="shared" si="212"/>
        <v>4.0178571428571432E-2</v>
      </c>
      <c r="AZ135" s="46">
        <f t="shared" si="212"/>
        <v>0.13392857142857142</v>
      </c>
      <c r="BA135" s="46">
        <f t="shared" si="212"/>
        <v>6.25E-2</v>
      </c>
      <c r="BB135" s="46">
        <f t="shared" si="212"/>
        <v>5.3571428571428568E-2</v>
      </c>
      <c r="BC135" s="46">
        <f t="shared" si="212"/>
        <v>5.3571428571428568E-2</v>
      </c>
      <c r="BD135" s="47"/>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c r="IZ135"/>
      <c r="JA135"/>
      <c r="JB135"/>
      <c r="JC135"/>
      <c r="JD135"/>
      <c r="JE135"/>
      <c r="JF135"/>
      <c r="JG135"/>
      <c r="JH135"/>
      <c r="JI135"/>
      <c r="JJ135"/>
      <c r="JK135"/>
      <c r="JL135"/>
      <c r="JM135"/>
      <c r="JN135"/>
      <c r="JO135"/>
      <c r="JP135"/>
      <c r="JQ135"/>
      <c r="JR135"/>
      <c r="JS135"/>
      <c r="JT135"/>
      <c r="JU135"/>
      <c r="JV135"/>
      <c r="JW135"/>
      <c r="JX135"/>
      <c r="JY135"/>
      <c r="JZ135"/>
      <c r="KA135"/>
      <c r="KB135"/>
      <c r="KC135"/>
      <c r="KD135"/>
      <c r="KE135"/>
      <c r="KF135"/>
      <c r="KG135"/>
      <c r="KH135"/>
      <c r="KI135"/>
      <c r="KJ135"/>
      <c r="KK135"/>
      <c r="KL135"/>
      <c r="KM135"/>
      <c r="KN135"/>
      <c r="KO135"/>
      <c r="KP135"/>
      <c r="KQ135"/>
      <c r="KR135"/>
      <c r="KS135"/>
      <c r="KT135"/>
      <c r="KU135"/>
      <c r="KV135"/>
      <c r="KW135"/>
      <c r="KX135"/>
      <c r="KY135"/>
      <c r="KZ135"/>
      <c r="LA135"/>
      <c r="LB135"/>
      <c r="LC135"/>
      <c r="LD135"/>
      <c r="LE135"/>
      <c r="LF135"/>
      <c r="LG135"/>
      <c r="LH135"/>
      <c r="LI135"/>
      <c r="LJ135"/>
      <c r="LK135"/>
      <c r="LL135"/>
      <c r="LM135"/>
      <c r="LN135"/>
      <c r="LO135"/>
      <c r="LP135"/>
      <c r="LQ135"/>
      <c r="LR135"/>
      <c r="LS135"/>
      <c r="LT135"/>
      <c r="LU135"/>
      <c r="LV135"/>
      <c r="LW135"/>
      <c r="LX135"/>
      <c r="LY135"/>
      <c r="LZ135"/>
      <c r="MA135"/>
      <c r="MB135"/>
      <c r="MC135"/>
      <c r="MD135"/>
      <c r="ME135"/>
      <c r="MF135"/>
      <c r="MG135"/>
      <c r="MH135"/>
      <c r="MI135"/>
      <c r="MJ135"/>
      <c r="MK135"/>
      <c r="ML135"/>
      <c r="MM135"/>
      <c r="MN135"/>
      <c r="MO135"/>
      <c r="MP135"/>
      <c r="MQ135"/>
      <c r="MR135"/>
      <c r="MS135"/>
      <c r="MT135"/>
      <c r="MU135"/>
      <c r="MV135"/>
      <c r="MW135"/>
      <c r="MX135"/>
      <c r="MY135"/>
      <c r="MZ135"/>
      <c r="NA135"/>
      <c r="NB135"/>
      <c r="NC135"/>
      <c r="ND135"/>
      <c r="NE135"/>
      <c r="NF135"/>
      <c r="NG135"/>
      <c r="NH135"/>
      <c r="NI135"/>
      <c r="NJ135"/>
      <c r="NK135"/>
      <c r="NL135"/>
      <c r="NM135"/>
      <c r="NN135"/>
      <c r="NO135"/>
      <c r="NP135"/>
      <c r="NQ135"/>
      <c r="NR135"/>
      <c r="NS135"/>
      <c r="NT135"/>
      <c r="NU135"/>
      <c r="NV135"/>
      <c r="NW135"/>
      <c r="NX135"/>
      <c r="NY135"/>
      <c r="NZ135"/>
      <c r="OA135"/>
      <c r="OB135"/>
      <c r="OC135"/>
      <c r="OD135"/>
      <c r="OE135"/>
      <c r="OF135"/>
      <c r="OG135"/>
      <c r="OH135"/>
      <c r="OI135"/>
      <c r="OJ135"/>
      <c r="OK135"/>
      <c r="OL135"/>
      <c r="OM135"/>
      <c r="ON135"/>
      <c r="OO135"/>
      <c r="OP135"/>
      <c r="OQ135"/>
      <c r="OR135"/>
      <c r="OS135"/>
      <c r="OT135"/>
      <c r="OU135"/>
      <c r="OV135"/>
      <c r="OW135"/>
      <c r="OX135"/>
      <c r="OY135"/>
      <c r="OZ135"/>
      <c r="PA135"/>
      <c r="PB135"/>
      <c r="PC135"/>
      <c r="PD135"/>
      <c r="PE135"/>
      <c r="PF135"/>
      <c r="PG135"/>
      <c r="PH135"/>
      <c r="PI135"/>
      <c r="PJ135"/>
      <c r="PK135"/>
      <c r="PL135"/>
      <c r="PM135"/>
      <c r="PN135"/>
      <c r="PO135"/>
      <c r="PP135"/>
      <c r="PQ135"/>
      <c r="PR135"/>
      <c r="PS135"/>
      <c r="PT135"/>
      <c r="PU135"/>
      <c r="PV135"/>
      <c r="PW135"/>
      <c r="PX135"/>
      <c r="PY135"/>
      <c r="PZ135"/>
      <c r="QA135"/>
      <c r="QB135"/>
      <c r="QC135"/>
      <c r="QD135"/>
      <c r="QE135"/>
      <c r="QF135"/>
      <c r="QG135"/>
      <c r="QH135"/>
      <c r="QI135"/>
      <c r="QJ135"/>
      <c r="QK135"/>
      <c r="QL135"/>
      <c r="QM135"/>
      <c r="QN135"/>
      <c r="QO135"/>
      <c r="QP135"/>
      <c r="QQ135"/>
      <c r="QR135"/>
      <c r="QS135"/>
      <c r="QT135"/>
      <c r="QU135"/>
      <c r="QV135"/>
      <c r="QW135"/>
      <c r="QX135"/>
      <c r="QY135"/>
      <c r="QZ135"/>
      <c r="RA135"/>
      <c r="RB135"/>
      <c r="RC135"/>
      <c r="RD135"/>
      <c r="RE135"/>
      <c r="RF135"/>
      <c r="RG135"/>
      <c r="RH135"/>
      <c r="RI135"/>
      <c r="RJ135"/>
      <c r="RK135"/>
      <c r="RL135"/>
      <c r="RM135"/>
      <c r="RN135"/>
      <c r="RO135"/>
      <c r="RP135"/>
      <c r="RQ135"/>
      <c r="RR135"/>
      <c r="RS135"/>
      <c r="RT135"/>
      <c r="RU135"/>
      <c r="RV135"/>
      <c r="RW135"/>
      <c r="RX135"/>
      <c r="RY135"/>
      <c r="RZ135"/>
      <c r="SA135"/>
      <c r="SB135"/>
      <c r="SC135"/>
      <c r="SD135"/>
      <c r="SE135"/>
      <c r="SF135"/>
      <c r="SG135"/>
      <c r="SH135"/>
      <c r="SI135"/>
      <c r="SJ135"/>
      <c r="SK135"/>
      <c r="SL135"/>
      <c r="SM135"/>
      <c r="SN135"/>
      <c r="SO135"/>
      <c r="SP135"/>
      <c r="SQ135"/>
      <c r="SR135"/>
      <c r="SS135"/>
      <c r="ST135"/>
      <c r="SU135"/>
      <c r="SV135"/>
      <c r="SW135"/>
      <c r="SX135"/>
      <c r="SY135"/>
      <c r="SZ135"/>
      <c r="TA135"/>
      <c r="TB135"/>
      <c r="TC135"/>
      <c r="TD135"/>
      <c r="TE135"/>
      <c r="TF135"/>
      <c r="TG135"/>
      <c r="TH135"/>
      <c r="TI135"/>
      <c r="TJ135"/>
      <c r="TK135"/>
      <c r="TL135"/>
      <c r="TM135"/>
      <c r="TN135"/>
      <c r="TO135"/>
      <c r="TP135"/>
      <c r="TQ135"/>
      <c r="TR135"/>
      <c r="TS135"/>
      <c r="TT135"/>
      <c r="TU135"/>
      <c r="TV135"/>
      <c r="TW135"/>
      <c r="TX135"/>
      <c r="TY135"/>
      <c r="TZ135"/>
      <c r="UA135"/>
      <c r="UB135"/>
      <c r="UC135"/>
      <c r="UD135"/>
      <c r="UE135"/>
      <c r="UF135"/>
      <c r="UG135"/>
      <c r="UH135"/>
      <c r="UI135"/>
      <c r="UJ135"/>
      <c r="UK135"/>
      <c r="UL135"/>
      <c r="UM135"/>
      <c r="UN135"/>
      <c r="UO135"/>
      <c r="UP135"/>
      <c r="UQ135"/>
      <c r="UR135"/>
      <c r="US135"/>
      <c r="UT135"/>
      <c r="UU135"/>
      <c r="UV135"/>
      <c r="UW135"/>
      <c r="UX135"/>
      <c r="UY135"/>
      <c r="UZ135"/>
      <c r="VA135"/>
      <c r="VB135"/>
      <c r="VC135"/>
      <c r="VD135"/>
      <c r="VE135"/>
      <c r="VF135"/>
      <c r="VG135"/>
      <c r="VH135"/>
      <c r="VI135"/>
      <c r="VJ135"/>
      <c r="VK135"/>
      <c r="VL135"/>
      <c r="VM135"/>
      <c r="VN135"/>
      <c r="VO135"/>
      <c r="VP135"/>
      <c r="VQ135"/>
      <c r="VR135"/>
      <c r="VS135"/>
      <c r="VT135"/>
      <c r="VU135"/>
      <c r="VV135"/>
      <c r="VW135"/>
      <c r="VX135"/>
      <c r="VY135"/>
      <c r="VZ135"/>
      <c r="WA135"/>
      <c r="WB135"/>
      <c r="WC135"/>
      <c r="WD135"/>
      <c r="WE135"/>
      <c r="WF135"/>
      <c r="WG135"/>
      <c r="WH135"/>
      <c r="WI135"/>
      <c r="WJ135"/>
      <c r="WK135"/>
      <c r="WL135"/>
      <c r="WM135"/>
      <c r="WN135"/>
      <c r="WO135"/>
      <c r="WP135"/>
      <c r="WQ135"/>
      <c r="WR135"/>
      <c r="WS135"/>
      <c r="WT135"/>
      <c r="WU135"/>
      <c r="WV135"/>
      <c r="WW135"/>
      <c r="WX135"/>
      <c r="WY135"/>
      <c r="WZ135"/>
      <c r="XA135"/>
      <c r="XB135"/>
      <c r="XC135"/>
      <c r="XD135"/>
      <c r="XE135"/>
      <c r="XF135"/>
      <c r="XG135"/>
      <c r="XH135"/>
      <c r="XI135"/>
      <c r="XJ135"/>
      <c r="XK135"/>
      <c r="XL135"/>
      <c r="XM135"/>
      <c r="XN135"/>
      <c r="XO135"/>
      <c r="XP135"/>
      <c r="XQ135"/>
      <c r="XR135"/>
      <c r="XS135"/>
      <c r="XT135"/>
      <c r="XU135"/>
      <c r="XV135"/>
      <c r="XW135"/>
      <c r="XX135"/>
      <c r="XY135"/>
      <c r="XZ135"/>
      <c r="YA135"/>
      <c r="YB135"/>
      <c r="YC135"/>
      <c r="YD135"/>
      <c r="YE135"/>
      <c r="YF135"/>
      <c r="YG135"/>
      <c r="YH135"/>
      <c r="YI135"/>
      <c r="YJ135"/>
      <c r="YK135"/>
      <c r="YL135"/>
      <c r="YM135"/>
      <c r="YN135"/>
      <c r="YO135"/>
      <c r="YP135"/>
      <c r="YQ135"/>
      <c r="YR135"/>
      <c r="YS135"/>
      <c r="YT135"/>
      <c r="YU135"/>
      <c r="YV135"/>
      <c r="YW135"/>
      <c r="YX135"/>
      <c r="YY135"/>
      <c r="YZ135"/>
      <c r="ZA135"/>
      <c r="ZB135"/>
      <c r="ZC135"/>
      <c r="ZD135"/>
      <c r="ZE135"/>
      <c r="ZF135"/>
      <c r="ZG135"/>
      <c r="ZH135"/>
      <c r="ZI135"/>
      <c r="ZJ135"/>
      <c r="ZK135"/>
      <c r="ZL135"/>
      <c r="ZM135"/>
      <c r="ZN135"/>
      <c r="ZO135"/>
      <c r="ZP135"/>
      <c r="ZQ135"/>
      <c r="ZR135"/>
      <c r="ZS135"/>
      <c r="ZT135"/>
      <c r="ZU135"/>
      <c r="ZV135"/>
      <c r="ZW135"/>
      <c r="ZX135"/>
      <c r="ZY135"/>
      <c r="ZZ135"/>
      <c r="AAA135"/>
      <c r="AAB135"/>
      <c r="AAC135"/>
      <c r="AAD135"/>
      <c r="AAE135"/>
      <c r="AAF135"/>
      <c r="AAG135"/>
      <c r="AAH135"/>
      <c r="AAI135"/>
      <c r="AAJ135"/>
      <c r="AAK135"/>
      <c r="AAL135"/>
      <c r="AAM135"/>
      <c r="AAN135"/>
      <c r="AAO135"/>
      <c r="AAP135"/>
      <c r="AAQ135"/>
      <c r="AAR135"/>
      <c r="AAS135"/>
      <c r="AAT135"/>
      <c r="AAU135"/>
      <c r="AAV135"/>
      <c r="AAW135"/>
      <c r="AAX135"/>
      <c r="AAY135"/>
      <c r="AAZ135"/>
      <c r="ABA135"/>
      <c r="ABB135"/>
      <c r="ABC135"/>
      <c r="ABD135"/>
      <c r="ABE135"/>
      <c r="ABF135"/>
      <c r="ABG135"/>
      <c r="ABH135"/>
      <c r="ABI135"/>
      <c r="ABJ135"/>
      <c r="ABK135"/>
      <c r="ABL135"/>
      <c r="ABM135"/>
      <c r="ABN135"/>
      <c r="ABO135"/>
      <c r="ABP135"/>
      <c r="ABQ135"/>
      <c r="ABR135"/>
      <c r="ABS135"/>
      <c r="ABT135"/>
      <c r="ABU135"/>
      <c r="ABV135"/>
      <c r="ABW135"/>
      <c r="ABX135"/>
      <c r="ABY135"/>
      <c r="ABZ135"/>
      <c r="ACA135"/>
      <c r="ACB135"/>
      <c r="ACC135"/>
      <c r="ACD135"/>
      <c r="ACE135"/>
      <c r="ACF135"/>
      <c r="ACG135"/>
      <c r="ACH135"/>
      <c r="ACI135"/>
      <c r="ACJ135"/>
      <c r="ACK135"/>
      <c r="ACL135"/>
      <c r="ACM135"/>
      <c r="ACN135"/>
      <c r="ACO135"/>
      <c r="ACP135"/>
      <c r="ACQ135"/>
      <c r="ACR135"/>
      <c r="ACS135"/>
      <c r="ACT135"/>
      <c r="ACU135"/>
      <c r="ACV135"/>
      <c r="ACW135"/>
      <c r="ACX135"/>
      <c r="ACY135"/>
      <c r="ACZ135"/>
      <c r="ADA135"/>
      <c r="ADB135"/>
      <c r="ADC135"/>
      <c r="ADD135"/>
      <c r="ADE135"/>
      <c r="ADF135"/>
      <c r="ADG135"/>
      <c r="ADH135"/>
      <c r="ADI135"/>
      <c r="ADJ135"/>
      <c r="ADK135"/>
      <c r="ADL135"/>
      <c r="ADM135"/>
      <c r="ADN135"/>
      <c r="ADO135"/>
      <c r="ADP135"/>
      <c r="ADQ135"/>
      <c r="ADR135"/>
      <c r="ADS135"/>
      <c r="ADT135"/>
      <c r="ADU135"/>
      <c r="ADV135"/>
      <c r="ADW135"/>
      <c r="ADX135"/>
      <c r="ADY135"/>
      <c r="ADZ135"/>
      <c r="AEA135"/>
      <c r="AEB135"/>
      <c r="AEC135"/>
      <c r="AED135"/>
      <c r="AEE135"/>
      <c r="AEF135"/>
      <c r="AEG135"/>
      <c r="AEH135"/>
      <c r="AEI135"/>
      <c r="AEJ135"/>
      <c r="AEK135"/>
      <c r="AEL135"/>
      <c r="AEM135"/>
      <c r="AEN135"/>
      <c r="AEO135"/>
      <c r="AEP135"/>
      <c r="AEQ135"/>
      <c r="AER135"/>
      <c r="AES135"/>
      <c r="AET135"/>
      <c r="AEU135"/>
      <c r="AEV135"/>
      <c r="AEW135"/>
      <c r="AEX135"/>
      <c r="AEY135"/>
      <c r="AEZ135"/>
      <c r="AFA135"/>
      <c r="AFB135"/>
      <c r="AFC135"/>
      <c r="AFD135"/>
      <c r="AFE135"/>
      <c r="AFF135"/>
      <c r="AFG135"/>
      <c r="AFH135"/>
      <c r="AFI135"/>
      <c r="AFJ135"/>
      <c r="AFK135"/>
      <c r="AFL135"/>
      <c r="AFM135"/>
      <c r="AFN135"/>
      <c r="AFO135"/>
      <c r="AFP135"/>
      <c r="AFQ135"/>
      <c r="AFR135"/>
      <c r="AFS135"/>
      <c r="AFT135"/>
      <c r="AFU135"/>
      <c r="AFV135"/>
      <c r="AFW135"/>
      <c r="AFX135"/>
      <c r="AFY135"/>
      <c r="AFZ135"/>
      <c r="AGA135"/>
      <c r="AGB135"/>
      <c r="AGC135"/>
      <c r="AGD135"/>
      <c r="AGE135"/>
      <c r="AGF135"/>
      <c r="AGG135"/>
      <c r="AGH135"/>
      <c r="AGI135"/>
      <c r="AGJ135"/>
      <c r="AGK135"/>
      <c r="AGL135"/>
      <c r="AGM135"/>
      <c r="AGN135"/>
      <c r="AGO135"/>
      <c r="AGP135"/>
      <c r="AGQ135"/>
      <c r="AGR135"/>
      <c r="AGS135"/>
      <c r="AGT135"/>
      <c r="AGU135"/>
      <c r="AGV135"/>
      <c r="AGW135"/>
      <c r="AGX135"/>
      <c r="AGY135"/>
      <c r="AGZ135"/>
      <c r="AHA135"/>
      <c r="AHB135"/>
      <c r="AHC135"/>
      <c r="AHD135"/>
      <c r="AHE135"/>
      <c r="AHF135"/>
      <c r="AHG135"/>
      <c r="AHH135"/>
      <c r="AHI135"/>
      <c r="AHJ135"/>
      <c r="AHK135"/>
      <c r="AHL135"/>
      <c r="AHM135"/>
      <c r="AHN135"/>
      <c r="AHO135"/>
      <c r="AHP135"/>
      <c r="AHQ135"/>
      <c r="AHR135"/>
      <c r="AHS135"/>
      <c r="AHT135"/>
      <c r="AHU135"/>
      <c r="AHV135"/>
      <c r="AHW135"/>
      <c r="AHX135"/>
      <c r="AHY135"/>
      <c r="AHZ135"/>
      <c r="AIA135"/>
      <c r="AIB135"/>
      <c r="AIC135"/>
      <c r="AID135"/>
      <c r="AIE135"/>
      <c r="AIF135"/>
      <c r="AIG135"/>
      <c r="AIH135"/>
      <c r="AII135"/>
      <c r="AIJ135"/>
      <c r="AIK135"/>
      <c r="AIL135"/>
      <c r="AIM135"/>
      <c r="AIN135"/>
      <c r="AIO135"/>
      <c r="AIP135"/>
      <c r="AIQ135"/>
      <c r="AIR135"/>
      <c r="AIS135"/>
      <c r="AIT135"/>
      <c r="AIU135"/>
      <c r="AIV135"/>
      <c r="AIW135"/>
      <c r="AIX135"/>
      <c r="AIY135"/>
      <c r="AIZ135"/>
      <c r="AJA135"/>
      <c r="AJB135"/>
      <c r="AJC135"/>
      <c r="AJD135"/>
      <c r="AJE135"/>
      <c r="AJF135"/>
      <c r="AJG135"/>
      <c r="AJH135"/>
      <c r="AJI135"/>
      <c r="AJJ135"/>
      <c r="AJK135"/>
      <c r="AJL135"/>
      <c r="AJM135"/>
      <c r="AJN135"/>
      <c r="AJO135"/>
      <c r="AJP135"/>
      <c r="AJQ135"/>
      <c r="AJR135"/>
      <c r="AJS135"/>
      <c r="AJT135"/>
      <c r="AJU135"/>
      <c r="AJV135"/>
      <c r="AJW135"/>
      <c r="AJX135"/>
      <c r="AJY135"/>
      <c r="AJZ135"/>
      <c r="AKA135"/>
      <c r="AKB135"/>
      <c r="AKC135"/>
      <c r="AKD135"/>
      <c r="AKE135"/>
      <c r="AKF135"/>
      <c r="AKG135"/>
      <c r="AKH135"/>
      <c r="AKI135"/>
      <c r="AKJ135"/>
      <c r="AKK135"/>
      <c r="AKL135"/>
      <c r="AKM135"/>
      <c r="AKN135"/>
      <c r="AKO135"/>
      <c r="AKP135"/>
      <c r="AKQ135"/>
      <c r="AKR135"/>
      <c r="AKS135"/>
      <c r="AKT135"/>
      <c r="AKU135"/>
      <c r="AKV135"/>
      <c r="AKW135"/>
      <c r="AKX135"/>
      <c r="AKY135"/>
      <c r="AKZ135"/>
      <c r="ALA135"/>
      <c r="ALB135"/>
      <c r="ALC135"/>
      <c r="ALD135"/>
      <c r="ALE135"/>
      <c r="ALF135"/>
      <c r="ALG135"/>
      <c r="ALH135"/>
      <c r="ALI135"/>
      <c r="ALJ135"/>
      <c r="ALK135"/>
      <c r="ALL135"/>
      <c r="ALM135"/>
      <c r="ALN135"/>
      <c r="ALO135"/>
      <c r="ALP135"/>
      <c r="ALQ135"/>
      <c r="ALR135"/>
      <c r="ALS135"/>
      <c r="ALT135"/>
      <c r="ALU135"/>
      <c r="ALV135"/>
      <c r="ALW135"/>
      <c r="ALX135"/>
      <c r="ALY135"/>
      <c r="ALZ135"/>
      <c r="AMA135"/>
      <c r="AMB135"/>
      <c r="AMC135"/>
      <c r="AMD135"/>
      <c r="AME135"/>
      <c r="AMF135"/>
      <c r="AMG135"/>
      <c r="AMH135"/>
      <c r="AMI135"/>
      <c r="AMJ135"/>
      <c r="AMK135"/>
    </row>
    <row r="136" spans="1:1025" ht="18.75" x14ac:dyDescent="0.3">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26"/>
      <c r="AC136" s="11"/>
      <c r="AD136" s="42"/>
      <c r="AE136" s="48">
        <f>IFERROR(AE135,"")</f>
        <v>9.8214285714285712E-2</v>
      </c>
      <c r="AF136" s="48">
        <f>+IFERROR(AE136+AF135,"")</f>
        <v>0.16964285714285715</v>
      </c>
      <c r="AG136" s="48">
        <f t="shared" ref="AG136:AP136" si="213">+IFERROR(AF136+AG135,"")</f>
        <v>0.23214285714285715</v>
      </c>
      <c r="AH136" s="48">
        <f t="shared" si="213"/>
        <v>0.3392857142857143</v>
      </c>
      <c r="AI136" s="48">
        <f t="shared" si="213"/>
        <v>0.4553571428571429</v>
      </c>
      <c r="AJ136" s="48">
        <f t="shared" si="213"/>
        <v>0.5267857142857143</v>
      </c>
      <c r="AK136" s="48">
        <f t="shared" si="213"/>
        <v>0.625</v>
      </c>
      <c r="AL136" s="48">
        <f t="shared" si="213"/>
        <v>0.6964285714285714</v>
      </c>
      <c r="AM136" s="48">
        <f t="shared" si="213"/>
        <v>0.8125</v>
      </c>
      <c r="AN136" s="48">
        <f t="shared" si="213"/>
        <v>0.8839285714285714</v>
      </c>
      <c r="AO136" s="48">
        <f t="shared" si="213"/>
        <v>0.9375</v>
      </c>
      <c r="AP136" s="48">
        <f t="shared" si="213"/>
        <v>1</v>
      </c>
      <c r="AQ136" s="47"/>
      <c r="AR136" s="46">
        <f>+IFERROR(AR135,"")</f>
        <v>9.6726190476190466E-2</v>
      </c>
      <c r="AS136" s="46">
        <f>+IFERROR(AS135+AR136,"")</f>
        <v>0.15369897959183673</v>
      </c>
      <c r="AT136" s="46">
        <f t="shared" ref="AT136:BC136" si="214">+IFERROR(AT135+AS136,"")</f>
        <v>0.22512755102040816</v>
      </c>
      <c r="AU136" s="46">
        <f t="shared" si="214"/>
        <v>0.30867346938775508</v>
      </c>
      <c r="AV136" s="46">
        <f t="shared" si="214"/>
        <v>0.414328231292517</v>
      </c>
      <c r="AW136" s="46">
        <f t="shared" si="214"/>
        <v>0.476828231292517</v>
      </c>
      <c r="AX136" s="46">
        <f t="shared" si="214"/>
        <v>0.56313775510204078</v>
      </c>
      <c r="AY136" s="46">
        <f t="shared" si="214"/>
        <v>0.60331632653061218</v>
      </c>
      <c r="AZ136" s="46">
        <f t="shared" si="214"/>
        <v>0.73724489795918358</v>
      </c>
      <c r="BA136" s="46">
        <f t="shared" si="214"/>
        <v>0.79974489795918358</v>
      </c>
      <c r="BB136" s="46">
        <f t="shared" si="214"/>
        <v>0.85331632653061218</v>
      </c>
      <c r="BC136" s="46">
        <f t="shared" si="214"/>
        <v>0.90688775510204078</v>
      </c>
      <c r="BD136" s="47"/>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c r="JD136"/>
      <c r="JE136"/>
      <c r="JF136"/>
      <c r="JG136"/>
      <c r="JH136"/>
      <c r="JI136"/>
      <c r="JJ136"/>
      <c r="JK136"/>
      <c r="JL136"/>
      <c r="JM136"/>
      <c r="JN136"/>
      <c r="JO136"/>
      <c r="JP136"/>
      <c r="JQ136"/>
      <c r="JR136"/>
      <c r="JS136"/>
      <c r="JT136"/>
      <c r="JU136"/>
      <c r="JV136"/>
      <c r="JW136"/>
      <c r="JX136"/>
      <c r="JY136"/>
      <c r="JZ136"/>
      <c r="KA136"/>
      <c r="KB136"/>
      <c r="KC136"/>
      <c r="KD136"/>
      <c r="KE136"/>
      <c r="KF136"/>
      <c r="KG136"/>
      <c r="KH136"/>
      <c r="KI136"/>
      <c r="KJ136"/>
      <c r="KK136"/>
      <c r="KL136"/>
      <c r="KM136"/>
      <c r="KN136"/>
      <c r="KO136"/>
      <c r="KP136"/>
      <c r="KQ136"/>
      <c r="KR136"/>
      <c r="KS136"/>
      <c r="KT136"/>
      <c r="KU136"/>
      <c r="KV136"/>
      <c r="KW136"/>
      <c r="KX136"/>
      <c r="KY136"/>
      <c r="KZ136"/>
      <c r="LA136"/>
      <c r="LB136"/>
      <c r="LC136"/>
      <c r="LD136"/>
      <c r="LE136"/>
      <c r="LF136"/>
      <c r="LG136"/>
      <c r="LH136"/>
      <c r="LI136"/>
      <c r="LJ136"/>
      <c r="LK136"/>
      <c r="LL136"/>
      <c r="LM136"/>
      <c r="LN136"/>
      <c r="LO136"/>
      <c r="LP136"/>
      <c r="LQ136"/>
      <c r="LR136"/>
      <c r="LS136"/>
      <c r="LT136"/>
      <c r="LU136"/>
      <c r="LV136"/>
      <c r="LW136"/>
      <c r="LX136"/>
      <c r="LY136"/>
      <c r="LZ136"/>
      <c r="MA136"/>
      <c r="MB136"/>
      <c r="MC136"/>
      <c r="MD136"/>
      <c r="ME136"/>
      <c r="MF136"/>
      <c r="MG136"/>
      <c r="MH136"/>
      <c r="MI136"/>
      <c r="MJ136"/>
      <c r="MK136"/>
      <c r="ML136"/>
      <c r="MM136"/>
      <c r="MN136"/>
      <c r="MO136"/>
      <c r="MP136"/>
      <c r="MQ136"/>
      <c r="MR136"/>
      <c r="MS136"/>
      <c r="MT136"/>
      <c r="MU136"/>
      <c r="MV136"/>
      <c r="MW136"/>
      <c r="MX136"/>
      <c r="MY136"/>
      <c r="MZ136"/>
      <c r="NA136"/>
      <c r="NB136"/>
      <c r="NC136"/>
      <c r="ND136"/>
      <c r="NE136"/>
      <c r="NF136"/>
      <c r="NG136"/>
      <c r="NH136"/>
      <c r="NI136"/>
      <c r="NJ136"/>
      <c r="NK136"/>
      <c r="NL136"/>
      <c r="NM136"/>
      <c r="NN136"/>
      <c r="NO136"/>
      <c r="NP136"/>
      <c r="NQ136"/>
      <c r="NR136"/>
      <c r="NS136"/>
      <c r="NT136"/>
      <c r="NU136"/>
      <c r="NV136"/>
      <c r="NW136"/>
      <c r="NX136"/>
      <c r="NY136"/>
      <c r="NZ136"/>
      <c r="OA136"/>
      <c r="OB136"/>
      <c r="OC136"/>
      <c r="OD136"/>
      <c r="OE136"/>
      <c r="OF136"/>
      <c r="OG136"/>
      <c r="OH136"/>
      <c r="OI136"/>
      <c r="OJ136"/>
      <c r="OK136"/>
      <c r="OL136"/>
      <c r="OM136"/>
      <c r="ON136"/>
      <c r="OO136"/>
      <c r="OP136"/>
      <c r="OQ136"/>
      <c r="OR136"/>
      <c r="OS136"/>
      <c r="OT136"/>
      <c r="OU136"/>
      <c r="OV136"/>
      <c r="OW136"/>
      <c r="OX136"/>
      <c r="OY136"/>
      <c r="OZ136"/>
      <c r="PA136"/>
      <c r="PB136"/>
      <c r="PC136"/>
      <c r="PD136"/>
      <c r="PE136"/>
      <c r="PF136"/>
      <c r="PG136"/>
      <c r="PH136"/>
      <c r="PI136"/>
      <c r="PJ136"/>
      <c r="PK136"/>
      <c r="PL136"/>
      <c r="PM136"/>
      <c r="PN136"/>
      <c r="PO136"/>
      <c r="PP136"/>
      <c r="PQ136"/>
      <c r="PR136"/>
      <c r="PS136"/>
      <c r="PT136"/>
      <c r="PU136"/>
      <c r="PV136"/>
      <c r="PW136"/>
      <c r="PX136"/>
      <c r="PY136"/>
      <c r="PZ136"/>
      <c r="QA136"/>
      <c r="QB136"/>
      <c r="QC136"/>
      <c r="QD136"/>
      <c r="QE136"/>
      <c r="QF136"/>
      <c r="QG136"/>
      <c r="QH136"/>
      <c r="QI136"/>
      <c r="QJ136"/>
      <c r="QK136"/>
      <c r="QL136"/>
      <c r="QM136"/>
      <c r="QN136"/>
      <c r="QO136"/>
      <c r="QP136"/>
      <c r="QQ136"/>
      <c r="QR136"/>
      <c r="QS136"/>
      <c r="QT136"/>
      <c r="QU136"/>
      <c r="QV136"/>
      <c r="QW136"/>
      <c r="QX136"/>
      <c r="QY136"/>
      <c r="QZ136"/>
      <c r="RA136"/>
      <c r="RB136"/>
      <c r="RC136"/>
      <c r="RD136"/>
      <c r="RE136"/>
      <c r="RF136"/>
      <c r="RG136"/>
      <c r="RH136"/>
      <c r="RI136"/>
      <c r="RJ136"/>
      <c r="RK136"/>
      <c r="RL136"/>
      <c r="RM136"/>
      <c r="RN136"/>
      <c r="RO136"/>
      <c r="RP136"/>
      <c r="RQ136"/>
      <c r="RR136"/>
      <c r="RS136"/>
      <c r="RT136"/>
      <c r="RU136"/>
      <c r="RV136"/>
      <c r="RW136"/>
      <c r="RX136"/>
      <c r="RY136"/>
      <c r="RZ136"/>
      <c r="SA136"/>
      <c r="SB136"/>
      <c r="SC136"/>
      <c r="SD136"/>
      <c r="SE136"/>
      <c r="SF136"/>
      <c r="SG136"/>
      <c r="SH136"/>
      <c r="SI136"/>
      <c r="SJ136"/>
      <c r="SK136"/>
      <c r="SL136"/>
      <c r="SM136"/>
      <c r="SN136"/>
      <c r="SO136"/>
      <c r="SP136"/>
      <c r="SQ136"/>
      <c r="SR136"/>
      <c r="SS136"/>
      <c r="ST136"/>
      <c r="SU136"/>
      <c r="SV136"/>
      <c r="SW136"/>
      <c r="SX136"/>
      <c r="SY136"/>
      <c r="SZ136"/>
      <c r="TA136"/>
      <c r="TB136"/>
      <c r="TC136"/>
      <c r="TD136"/>
      <c r="TE136"/>
      <c r="TF136"/>
      <c r="TG136"/>
      <c r="TH136"/>
      <c r="TI136"/>
      <c r="TJ136"/>
      <c r="TK136"/>
      <c r="TL136"/>
      <c r="TM136"/>
      <c r="TN136"/>
      <c r="TO136"/>
      <c r="TP136"/>
      <c r="TQ136"/>
      <c r="TR136"/>
      <c r="TS136"/>
      <c r="TT136"/>
      <c r="TU136"/>
      <c r="TV136"/>
      <c r="TW136"/>
      <c r="TX136"/>
      <c r="TY136"/>
      <c r="TZ136"/>
      <c r="UA136"/>
      <c r="UB136"/>
      <c r="UC136"/>
      <c r="UD136"/>
      <c r="UE136"/>
      <c r="UF136"/>
      <c r="UG136"/>
      <c r="UH136"/>
      <c r="UI136"/>
      <c r="UJ136"/>
      <c r="UK136"/>
      <c r="UL136"/>
      <c r="UM136"/>
      <c r="UN136"/>
      <c r="UO136"/>
      <c r="UP136"/>
      <c r="UQ136"/>
      <c r="UR136"/>
      <c r="US136"/>
      <c r="UT136"/>
      <c r="UU136"/>
      <c r="UV136"/>
      <c r="UW136"/>
      <c r="UX136"/>
      <c r="UY136"/>
      <c r="UZ136"/>
      <c r="VA136"/>
      <c r="VB136"/>
      <c r="VC136"/>
      <c r="VD136"/>
      <c r="VE136"/>
      <c r="VF136"/>
      <c r="VG136"/>
      <c r="VH136"/>
      <c r="VI136"/>
      <c r="VJ136"/>
      <c r="VK136"/>
      <c r="VL136"/>
      <c r="VM136"/>
      <c r="VN136"/>
      <c r="VO136"/>
      <c r="VP136"/>
      <c r="VQ136"/>
      <c r="VR136"/>
      <c r="VS136"/>
      <c r="VT136"/>
      <c r="VU136"/>
      <c r="VV136"/>
      <c r="VW136"/>
      <c r="VX136"/>
      <c r="VY136"/>
      <c r="VZ136"/>
      <c r="WA136"/>
      <c r="WB136"/>
      <c r="WC136"/>
      <c r="WD136"/>
      <c r="WE136"/>
      <c r="WF136"/>
      <c r="WG136"/>
      <c r="WH136"/>
      <c r="WI136"/>
      <c r="WJ136"/>
      <c r="WK136"/>
      <c r="WL136"/>
      <c r="WM136"/>
      <c r="WN136"/>
      <c r="WO136"/>
      <c r="WP136"/>
      <c r="WQ136"/>
      <c r="WR136"/>
      <c r="WS136"/>
      <c r="WT136"/>
      <c r="WU136"/>
      <c r="WV136"/>
      <c r="WW136"/>
      <c r="WX136"/>
      <c r="WY136"/>
      <c r="WZ136"/>
      <c r="XA136"/>
      <c r="XB136"/>
      <c r="XC136"/>
      <c r="XD136"/>
      <c r="XE136"/>
      <c r="XF136"/>
      <c r="XG136"/>
      <c r="XH136"/>
      <c r="XI136"/>
      <c r="XJ136"/>
      <c r="XK136"/>
      <c r="XL136"/>
      <c r="XM136"/>
      <c r="XN136"/>
      <c r="XO136"/>
      <c r="XP136"/>
      <c r="XQ136"/>
      <c r="XR136"/>
      <c r="XS136"/>
      <c r="XT136"/>
      <c r="XU136"/>
      <c r="XV136"/>
      <c r="XW136"/>
      <c r="XX136"/>
      <c r="XY136"/>
      <c r="XZ136"/>
      <c r="YA136"/>
      <c r="YB136"/>
      <c r="YC136"/>
      <c r="YD136"/>
      <c r="YE136"/>
      <c r="YF136"/>
      <c r="YG136"/>
      <c r="YH136"/>
      <c r="YI136"/>
      <c r="YJ136"/>
      <c r="YK136"/>
      <c r="YL136"/>
      <c r="YM136"/>
      <c r="YN136"/>
      <c r="YO136"/>
      <c r="YP136"/>
      <c r="YQ136"/>
      <c r="YR136"/>
      <c r="YS136"/>
      <c r="YT136"/>
      <c r="YU136"/>
      <c r="YV136"/>
      <c r="YW136"/>
      <c r="YX136"/>
      <c r="YY136"/>
      <c r="YZ136"/>
      <c r="ZA136"/>
      <c r="ZB136"/>
      <c r="ZC136"/>
      <c r="ZD136"/>
      <c r="ZE136"/>
      <c r="ZF136"/>
      <c r="ZG136"/>
      <c r="ZH136"/>
      <c r="ZI136"/>
      <c r="ZJ136"/>
      <c r="ZK136"/>
      <c r="ZL136"/>
      <c r="ZM136"/>
      <c r="ZN136"/>
      <c r="ZO136"/>
      <c r="ZP136"/>
      <c r="ZQ136"/>
      <c r="ZR136"/>
      <c r="ZS136"/>
      <c r="ZT136"/>
      <c r="ZU136"/>
      <c r="ZV136"/>
      <c r="ZW136"/>
      <c r="ZX136"/>
      <c r="ZY136"/>
      <c r="ZZ136"/>
      <c r="AAA136"/>
      <c r="AAB136"/>
      <c r="AAC136"/>
      <c r="AAD136"/>
      <c r="AAE136"/>
      <c r="AAF136"/>
      <c r="AAG136"/>
      <c r="AAH136"/>
      <c r="AAI136"/>
      <c r="AAJ136"/>
      <c r="AAK136"/>
      <c r="AAL136"/>
      <c r="AAM136"/>
      <c r="AAN136"/>
      <c r="AAO136"/>
      <c r="AAP136"/>
      <c r="AAQ136"/>
      <c r="AAR136"/>
      <c r="AAS136"/>
      <c r="AAT136"/>
      <c r="AAU136"/>
      <c r="AAV136"/>
      <c r="AAW136"/>
      <c r="AAX136"/>
      <c r="AAY136"/>
      <c r="AAZ136"/>
      <c r="ABA136"/>
      <c r="ABB136"/>
      <c r="ABC136"/>
      <c r="ABD136"/>
      <c r="ABE136"/>
      <c r="ABF136"/>
      <c r="ABG136"/>
      <c r="ABH136"/>
      <c r="ABI136"/>
      <c r="ABJ136"/>
      <c r="ABK136"/>
      <c r="ABL136"/>
      <c r="ABM136"/>
      <c r="ABN136"/>
      <c r="ABO136"/>
      <c r="ABP136"/>
      <c r="ABQ136"/>
      <c r="ABR136"/>
      <c r="ABS136"/>
      <c r="ABT136"/>
      <c r="ABU136"/>
      <c r="ABV136"/>
      <c r="ABW136"/>
      <c r="ABX136"/>
      <c r="ABY136"/>
      <c r="ABZ136"/>
      <c r="ACA136"/>
      <c r="ACB136"/>
      <c r="ACC136"/>
      <c r="ACD136"/>
      <c r="ACE136"/>
      <c r="ACF136"/>
      <c r="ACG136"/>
      <c r="ACH136"/>
      <c r="ACI136"/>
      <c r="ACJ136"/>
      <c r="ACK136"/>
      <c r="ACL136"/>
      <c r="ACM136"/>
      <c r="ACN136"/>
      <c r="ACO136"/>
      <c r="ACP136"/>
      <c r="ACQ136"/>
      <c r="ACR136"/>
      <c r="ACS136"/>
      <c r="ACT136"/>
      <c r="ACU136"/>
      <c r="ACV136"/>
      <c r="ACW136"/>
      <c r="ACX136"/>
      <c r="ACY136"/>
      <c r="ACZ136"/>
      <c r="ADA136"/>
      <c r="ADB136"/>
      <c r="ADC136"/>
      <c r="ADD136"/>
      <c r="ADE136"/>
      <c r="ADF136"/>
      <c r="ADG136"/>
      <c r="ADH136"/>
      <c r="ADI136"/>
      <c r="ADJ136"/>
      <c r="ADK136"/>
      <c r="ADL136"/>
      <c r="ADM136"/>
      <c r="ADN136"/>
      <c r="ADO136"/>
      <c r="ADP136"/>
      <c r="ADQ136"/>
      <c r="ADR136"/>
      <c r="ADS136"/>
      <c r="ADT136"/>
      <c r="ADU136"/>
      <c r="ADV136"/>
      <c r="ADW136"/>
      <c r="ADX136"/>
      <c r="ADY136"/>
      <c r="ADZ136"/>
      <c r="AEA136"/>
      <c r="AEB136"/>
      <c r="AEC136"/>
      <c r="AED136"/>
      <c r="AEE136"/>
      <c r="AEF136"/>
      <c r="AEG136"/>
      <c r="AEH136"/>
      <c r="AEI136"/>
      <c r="AEJ136"/>
      <c r="AEK136"/>
      <c r="AEL136"/>
      <c r="AEM136"/>
      <c r="AEN136"/>
      <c r="AEO136"/>
      <c r="AEP136"/>
      <c r="AEQ136"/>
      <c r="AER136"/>
      <c r="AES136"/>
      <c r="AET136"/>
      <c r="AEU136"/>
      <c r="AEV136"/>
      <c r="AEW136"/>
      <c r="AEX136"/>
      <c r="AEY136"/>
      <c r="AEZ136"/>
      <c r="AFA136"/>
      <c r="AFB136"/>
      <c r="AFC136"/>
      <c r="AFD136"/>
      <c r="AFE136"/>
      <c r="AFF136"/>
      <c r="AFG136"/>
      <c r="AFH136"/>
      <c r="AFI136"/>
      <c r="AFJ136"/>
      <c r="AFK136"/>
      <c r="AFL136"/>
      <c r="AFM136"/>
      <c r="AFN136"/>
      <c r="AFO136"/>
      <c r="AFP136"/>
      <c r="AFQ136"/>
      <c r="AFR136"/>
      <c r="AFS136"/>
      <c r="AFT136"/>
      <c r="AFU136"/>
      <c r="AFV136"/>
      <c r="AFW136"/>
      <c r="AFX136"/>
      <c r="AFY136"/>
      <c r="AFZ136"/>
      <c r="AGA136"/>
      <c r="AGB136"/>
      <c r="AGC136"/>
      <c r="AGD136"/>
      <c r="AGE136"/>
      <c r="AGF136"/>
      <c r="AGG136"/>
      <c r="AGH136"/>
      <c r="AGI136"/>
      <c r="AGJ136"/>
      <c r="AGK136"/>
      <c r="AGL136"/>
      <c r="AGM136"/>
      <c r="AGN136"/>
      <c r="AGO136"/>
      <c r="AGP136"/>
      <c r="AGQ136"/>
      <c r="AGR136"/>
      <c r="AGS136"/>
      <c r="AGT136"/>
      <c r="AGU136"/>
      <c r="AGV136"/>
      <c r="AGW136"/>
      <c r="AGX136"/>
      <c r="AGY136"/>
      <c r="AGZ136"/>
      <c r="AHA136"/>
      <c r="AHB136"/>
      <c r="AHC136"/>
      <c r="AHD136"/>
      <c r="AHE136"/>
      <c r="AHF136"/>
      <c r="AHG136"/>
      <c r="AHH136"/>
      <c r="AHI136"/>
      <c r="AHJ136"/>
      <c r="AHK136"/>
      <c r="AHL136"/>
      <c r="AHM136"/>
      <c r="AHN136"/>
      <c r="AHO136"/>
      <c r="AHP136"/>
      <c r="AHQ136"/>
      <c r="AHR136"/>
      <c r="AHS136"/>
      <c r="AHT136"/>
      <c r="AHU136"/>
      <c r="AHV136"/>
      <c r="AHW136"/>
      <c r="AHX136"/>
      <c r="AHY136"/>
      <c r="AHZ136"/>
      <c r="AIA136"/>
      <c r="AIB136"/>
      <c r="AIC136"/>
      <c r="AID136"/>
      <c r="AIE136"/>
      <c r="AIF136"/>
      <c r="AIG136"/>
      <c r="AIH136"/>
      <c r="AII136"/>
      <c r="AIJ136"/>
      <c r="AIK136"/>
      <c r="AIL136"/>
      <c r="AIM136"/>
      <c r="AIN136"/>
      <c r="AIO136"/>
      <c r="AIP136"/>
      <c r="AIQ136"/>
      <c r="AIR136"/>
      <c r="AIS136"/>
      <c r="AIT136"/>
      <c r="AIU136"/>
      <c r="AIV136"/>
      <c r="AIW136"/>
      <c r="AIX136"/>
      <c r="AIY136"/>
      <c r="AIZ136"/>
      <c r="AJA136"/>
      <c r="AJB136"/>
      <c r="AJC136"/>
      <c r="AJD136"/>
      <c r="AJE136"/>
      <c r="AJF136"/>
      <c r="AJG136"/>
      <c r="AJH136"/>
      <c r="AJI136"/>
      <c r="AJJ136"/>
      <c r="AJK136"/>
      <c r="AJL136"/>
      <c r="AJM136"/>
      <c r="AJN136"/>
      <c r="AJO136"/>
      <c r="AJP136"/>
      <c r="AJQ136"/>
      <c r="AJR136"/>
      <c r="AJS136"/>
      <c r="AJT136"/>
      <c r="AJU136"/>
      <c r="AJV136"/>
      <c r="AJW136"/>
      <c r="AJX136"/>
      <c r="AJY136"/>
      <c r="AJZ136"/>
      <c r="AKA136"/>
      <c r="AKB136"/>
      <c r="AKC136"/>
      <c r="AKD136"/>
      <c r="AKE136"/>
      <c r="AKF136"/>
      <c r="AKG136"/>
      <c r="AKH136"/>
      <c r="AKI136"/>
      <c r="AKJ136"/>
      <c r="AKK136"/>
      <c r="AKL136"/>
      <c r="AKM136"/>
      <c r="AKN136"/>
      <c r="AKO136"/>
      <c r="AKP136"/>
      <c r="AKQ136"/>
      <c r="AKR136"/>
      <c r="AKS136"/>
      <c r="AKT136"/>
      <c r="AKU136"/>
      <c r="AKV136"/>
      <c r="AKW136"/>
      <c r="AKX136"/>
      <c r="AKY136"/>
      <c r="AKZ136"/>
      <c r="ALA136"/>
      <c r="ALB136"/>
      <c r="ALC136"/>
      <c r="ALD136"/>
      <c r="ALE136"/>
      <c r="ALF136"/>
      <c r="ALG136"/>
      <c r="ALH136"/>
      <c r="ALI136"/>
      <c r="ALJ136"/>
      <c r="ALK136"/>
      <c r="ALL136"/>
      <c r="ALM136"/>
      <c r="ALN136"/>
      <c r="ALO136"/>
      <c r="ALP136"/>
      <c r="ALQ136"/>
      <c r="ALR136"/>
      <c r="ALS136"/>
      <c r="ALT136"/>
      <c r="ALU136"/>
      <c r="ALV136"/>
      <c r="ALW136"/>
      <c r="ALX136"/>
      <c r="ALY136"/>
      <c r="ALZ136"/>
      <c r="AMA136"/>
      <c r="AMB136"/>
      <c r="AMC136"/>
      <c r="AMD136"/>
      <c r="AME136"/>
      <c r="AMF136"/>
      <c r="AMG136"/>
      <c r="AMH136"/>
      <c r="AMI136"/>
      <c r="AMJ136"/>
      <c r="AMK136"/>
    </row>
    <row r="137" spans="1:1025" ht="12.75" customHeight="1" x14ac:dyDescent="0.25">
      <c r="A137" s="90" t="s">
        <v>106</v>
      </c>
      <c r="B137" s="80"/>
      <c r="C137" s="90"/>
      <c r="D137" s="80"/>
      <c r="E137" s="80"/>
      <c r="F137" s="80"/>
      <c r="G137" s="80"/>
      <c r="H137" s="81" t="s">
        <v>107</v>
      </c>
      <c r="I137" s="81"/>
      <c r="J137" s="81"/>
      <c r="K137" s="81"/>
      <c r="L137" s="81"/>
      <c r="M137" s="81"/>
      <c r="N137" s="81"/>
      <c r="O137" s="81"/>
      <c r="P137" s="81"/>
      <c r="Q137" s="81"/>
      <c r="R137" s="81"/>
      <c r="S137" s="81"/>
      <c r="T137" s="81"/>
      <c r="U137" s="81"/>
      <c r="V137" s="81"/>
      <c r="W137" s="81"/>
      <c r="X137" s="81"/>
      <c r="Y137" s="81"/>
      <c r="Z137" s="81"/>
      <c r="AA137" s="32"/>
      <c r="AD137" s="50"/>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c r="IY137"/>
      <c r="IZ137"/>
      <c r="JA137"/>
      <c r="JB137"/>
      <c r="JC137"/>
      <c r="JD137"/>
      <c r="JE137"/>
      <c r="JF137"/>
      <c r="JG137"/>
      <c r="JH137"/>
      <c r="JI137"/>
      <c r="JJ137"/>
      <c r="JK137"/>
      <c r="JL137"/>
      <c r="JM137"/>
      <c r="JN137"/>
      <c r="JO137"/>
      <c r="JP137"/>
      <c r="JQ137"/>
      <c r="JR137"/>
      <c r="JS137"/>
      <c r="JT137"/>
      <c r="JU137"/>
      <c r="JV137"/>
      <c r="JW137"/>
      <c r="JX137"/>
      <c r="JY137"/>
      <c r="JZ137"/>
      <c r="KA137"/>
      <c r="KB137"/>
      <c r="KC137"/>
      <c r="KD137"/>
      <c r="KE137"/>
      <c r="KF137"/>
      <c r="KG137"/>
      <c r="KH137"/>
      <c r="KI137"/>
      <c r="KJ137"/>
      <c r="KK137"/>
      <c r="KL137"/>
      <c r="KM137"/>
      <c r="KN137"/>
      <c r="KO137"/>
      <c r="KP137"/>
      <c r="KQ137"/>
      <c r="KR137"/>
      <c r="KS137"/>
      <c r="KT137"/>
      <c r="KU137"/>
      <c r="KV137"/>
      <c r="KW137"/>
      <c r="KX137"/>
      <c r="KY137"/>
      <c r="KZ137"/>
      <c r="LA137"/>
      <c r="LB137"/>
      <c r="LC137"/>
      <c r="LD137"/>
      <c r="LE137"/>
      <c r="LF137"/>
      <c r="LG137"/>
      <c r="LH137"/>
      <c r="LI137"/>
      <c r="LJ137"/>
      <c r="LK137"/>
      <c r="LL137"/>
      <c r="LM137"/>
      <c r="LN137"/>
      <c r="LO137"/>
      <c r="LP137"/>
      <c r="LQ137"/>
      <c r="LR137"/>
      <c r="LS137"/>
      <c r="LT137"/>
      <c r="LU137"/>
      <c r="LV137"/>
      <c r="LW137"/>
      <c r="LX137"/>
      <c r="LY137"/>
      <c r="LZ137"/>
      <c r="MA137"/>
      <c r="MB137"/>
      <c r="MC137"/>
      <c r="MD137"/>
      <c r="ME137"/>
      <c r="MF137"/>
      <c r="MG137"/>
      <c r="MH137"/>
      <c r="MI137"/>
      <c r="MJ137"/>
      <c r="MK137"/>
      <c r="ML137"/>
      <c r="MM137"/>
      <c r="MN137"/>
      <c r="MO137"/>
      <c r="MP137"/>
      <c r="MQ137"/>
      <c r="MR137"/>
      <c r="MS137"/>
      <c r="MT137"/>
      <c r="MU137"/>
      <c r="MV137"/>
      <c r="MW137"/>
      <c r="MX137"/>
      <c r="MY137"/>
      <c r="MZ137"/>
      <c r="NA137"/>
      <c r="NB137"/>
      <c r="NC137"/>
      <c r="ND137"/>
      <c r="NE137"/>
      <c r="NF137"/>
      <c r="NG137"/>
      <c r="NH137"/>
      <c r="NI137"/>
      <c r="NJ137"/>
      <c r="NK137"/>
      <c r="NL137"/>
      <c r="NM137"/>
      <c r="NN137"/>
      <c r="NO137"/>
      <c r="NP137"/>
      <c r="NQ137"/>
      <c r="NR137"/>
      <c r="NS137"/>
      <c r="NT137"/>
      <c r="NU137"/>
      <c r="NV137"/>
      <c r="NW137"/>
      <c r="NX137"/>
      <c r="NY137"/>
      <c r="NZ137"/>
      <c r="OA137"/>
      <c r="OB137"/>
      <c r="OC137"/>
      <c r="OD137"/>
      <c r="OE137"/>
      <c r="OF137"/>
      <c r="OG137"/>
      <c r="OH137"/>
      <c r="OI137"/>
      <c r="OJ137"/>
      <c r="OK137"/>
      <c r="OL137"/>
      <c r="OM137"/>
      <c r="ON137"/>
      <c r="OO137"/>
      <c r="OP137"/>
      <c r="OQ137"/>
      <c r="OR137"/>
      <c r="OS137"/>
      <c r="OT137"/>
      <c r="OU137"/>
      <c r="OV137"/>
      <c r="OW137"/>
      <c r="OX137"/>
      <c r="OY137"/>
      <c r="OZ137"/>
      <c r="PA137"/>
      <c r="PB137"/>
      <c r="PC137"/>
      <c r="PD137"/>
      <c r="PE137"/>
      <c r="PF137"/>
      <c r="PG137"/>
      <c r="PH137"/>
      <c r="PI137"/>
      <c r="PJ137"/>
      <c r="PK137"/>
      <c r="PL137"/>
      <c r="PM137"/>
      <c r="PN137"/>
      <c r="PO137"/>
      <c r="PP137"/>
      <c r="PQ137"/>
      <c r="PR137"/>
      <c r="PS137"/>
      <c r="PT137"/>
      <c r="PU137"/>
      <c r="PV137"/>
      <c r="PW137"/>
      <c r="PX137"/>
      <c r="PY137"/>
      <c r="PZ137"/>
      <c r="QA137"/>
      <c r="QB137"/>
      <c r="QC137"/>
      <c r="QD137"/>
      <c r="QE137"/>
      <c r="QF137"/>
      <c r="QG137"/>
      <c r="QH137"/>
      <c r="QI137"/>
      <c r="QJ137"/>
      <c r="QK137"/>
      <c r="QL137"/>
      <c r="QM137"/>
      <c r="QN137"/>
      <c r="QO137"/>
      <c r="QP137"/>
      <c r="QQ137"/>
      <c r="QR137"/>
      <c r="QS137"/>
      <c r="QT137"/>
      <c r="QU137"/>
      <c r="QV137"/>
      <c r="QW137"/>
      <c r="QX137"/>
      <c r="QY137"/>
      <c r="QZ137"/>
      <c r="RA137"/>
      <c r="RB137"/>
      <c r="RC137"/>
      <c r="RD137"/>
      <c r="RE137"/>
      <c r="RF137"/>
      <c r="RG137"/>
      <c r="RH137"/>
      <c r="RI137"/>
      <c r="RJ137"/>
      <c r="RK137"/>
      <c r="RL137"/>
      <c r="RM137"/>
      <c r="RN137"/>
      <c r="RO137"/>
      <c r="RP137"/>
      <c r="RQ137"/>
      <c r="RR137"/>
      <c r="RS137"/>
      <c r="RT137"/>
      <c r="RU137"/>
      <c r="RV137"/>
      <c r="RW137"/>
      <c r="RX137"/>
      <c r="RY137"/>
      <c r="RZ137"/>
      <c r="SA137"/>
      <c r="SB137"/>
      <c r="SC137"/>
      <c r="SD137"/>
      <c r="SE137"/>
      <c r="SF137"/>
      <c r="SG137"/>
      <c r="SH137"/>
      <c r="SI137"/>
      <c r="SJ137"/>
      <c r="SK137"/>
      <c r="SL137"/>
      <c r="SM137"/>
      <c r="SN137"/>
      <c r="SO137"/>
      <c r="SP137"/>
      <c r="SQ137"/>
      <c r="SR137"/>
      <c r="SS137"/>
      <c r="ST137"/>
      <c r="SU137"/>
      <c r="SV137"/>
      <c r="SW137"/>
      <c r="SX137"/>
      <c r="SY137"/>
      <c r="SZ137"/>
      <c r="TA137"/>
      <c r="TB137"/>
      <c r="TC137"/>
      <c r="TD137"/>
      <c r="TE137"/>
      <c r="TF137"/>
      <c r="TG137"/>
      <c r="TH137"/>
      <c r="TI137"/>
      <c r="TJ137"/>
      <c r="TK137"/>
      <c r="TL137"/>
      <c r="TM137"/>
      <c r="TN137"/>
      <c r="TO137"/>
      <c r="TP137"/>
      <c r="TQ137"/>
      <c r="TR137"/>
      <c r="TS137"/>
      <c r="TT137"/>
      <c r="TU137"/>
      <c r="TV137"/>
      <c r="TW137"/>
      <c r="TX137"/>
      <c r="TY137"/>
      <c r="TZ137"/>
      <c r="UA137"/>
      <c r="UB137"/>
      <c r="UC137"/>
      <c r="UD137"/>
      <c r="UE137"/>
      <c r="UF137"/>
      <c r="UG137"/>
      <c r="UH137"/>
      <c r="UI137"/>
      <c r="UJ137"/>
      <c r="UK137"/>
      <c r="UL137"/>
      <c r="UM137"/>
      <c r="UN137"/>
      <c r="UO137"/>
      <c r="UP137"/>
      <c r="UQ137"/>
      <c r="UR137"/>
      <c r="US137"/>
      <c r="UT137"/>
      <c r="UU137"/>
      <c r="UV137"/>
      <c r="UW137"/>
      <c r="UX137"/>
      <c r="UY137"/>
      <c r="UZ137"/>
      <c r="VA137"/>
      <c r="VB137"/>
      <c r="VC137"/>
      <c r="VD137"/>
      <c r="VE137"/>
      <c r="VF137"/>
      <c r="VG137"/>
      <c r="VH137"/>
      <c r="VI137"/>
      <c r="VJ137"/>
      <c r="VK137"/>
      <c r="VL137"/>
      <c r="VM137"/>
      <c r="VN137"/>
      <c r="VO137"/>
      <c r="VP137"/>
      <c r="VQ137"/>
      <c r="VR137"/>
      <c r="VS137"/>
      <c r="VT137"/>
      <c r="VU137"/>
      <c r="VV137"/>
      <c r="VW137"/>
      <c r="VX137"/>
      <c r="VY137"/>
      <c r="VZ137"/>
      <c r="WA137"/>
      <c r="WB137"/>
      <c r="WC137"/>
      <c r="WD137"/>
      <c r="WE137"/>
      <c r="WF137"/>
      <c r="WG137"/>
      <c r="WH137"/>
      <c r="WI137"/>
      <c r="WJ137"/>
      <c r="WK137"/>
      <c r="WL137"/>
      <c r="WM137"/>
      <c r="WN137"/>
      <c r="WO137"/>
      <c r="WP137"/>
      <c r="WQ137"/>
      <c r="WR137"/>
      <c r="WS137"/>
      <c r="WT137"/>
      <c r="WU137"/>
      <c r="WV137"/>
      <c r="WW137"/>
      <c r="WX137"/>
      <c r="WY137"/>
      <c r="WZ137"/>
      <c r="XA137"/>
      <c r="XB137"/>
      <c r="XC137"/>
      <c r="XD137"/>
      <c r="XE137"/>
      <c r="XF137"/>
      <c r="XG137"/>
      <c r="XH137"/>
      <c r="XI137"/>
      <c r="XJ137"/>
      <c r="XK137"/>
      <c r="XL137"/>
      <c r="XM137"/>
      <c r="XN137"/>
      <c r="XO137"/>
      <c r="XP137"/>
      <c r="XQ137"/>
      <c r="XR137"/>
      <c r="XS137"/>
      <c r="XT137"/>
      <c r="XU137"/>
      <c r="XV137"/>
      <c r="XW137"/>
      <c r="XX137"/>
      <c r="XY137"/>
      <c r="XZ137"/>
      <c r="YA137"/>
      <c r="YB137"/>
      <c r="YC137"/>
      <c r="YD137"/>
      <c r="YE137"/>
      <c r="YF137"/>
      <c r="YG137"/>
      <c r="YH137"/>
      <c r="YI137"/>
      <c r="YJ137"/>
      <c r="YK137"/>
      <c r="YL137"/>
      <c r="YM137"/>
      <c r="YN137"/>
      <c r="YO137"/>
      <c r="YP137"/>
      <c r="YQ137"/>
      <c r="YR137"/>
      <c r="YS137"/>
      <c r="YT137"/>
      <c r="YU137"/>
      <c r="YV137"/>
      <c r="YW137"/>
      <c r="YX137"/>
      <c r="YY137"/>
      <c r="YZ137"/>
      <c r="ZA137"/>
      <c r="ZB137"/>
      <c r="ZC137"/>
      <c r="ZD137"/>
      <c r="ZE137"/>
      <c r="ZF137"/>
      <c r="ZG137"/>
      <c r="ZH137"/>
      <c r="ZI137"/>
      <c r="ZJ137"/>
      <c r="ZK137"/>
      <c r="ZL137"/>
      <c r="ZM137"/>
      <c r="ZN137"/>
      <c r="ZO137"/>
      <c r="ZP137"/>
      <c r="ZQ137"/>
      <c r="ZR137"/>
      <c r="ZS137"/>
      <c r="ZT137"/>
      <c r="ZU137"/>
      <c r="ZV137"/>
      <c r="ZW137"/>
      <c r="ZX137"/>
      <c r="ZY137"/>
      <c r="ZZ137"/>
      <c r="AAA137"/>
      <c r="AAB137"/>
      <c r="AAC137"/>
      <c r="AAD137"/>
      <c r="AAE137"/>
      <c r="AAF137"/>
      <c r="AAG137"/>
      <c r="AAH137"/>
      <c r="AAI137"/>
      <c r="AAJ137"/>
      <c r="AAK137"/>
      <c r="AAL137"/>
      <c r="AAM137"/>
      <c r="AAN137"/>
      <c r="AAO137"/>
      <c r="AAP137"/>
      <c r="AAQ137"/>
      <c r="AAR137"/>
      <c r="AAS137"/>
      <c r="AAT137"/>
      <c r="AAU137"/>
      <c r="AAV137"/>
      <c r="AAW137"/>
      <c r="AAX137"/>
      <c r="AAY137"/>
      <c r="AAZ137"/>
      <c r="ABA137"/>
      <c r="ABB137"/>
      <c r="ABC137"/>
      <c r="ABD137"/>
      <c r="ABE137"/>
      <c r="ABF137"/>
      <c r="ABG137"/>
      <c r="ABH137"/>
      <c r="ABI137"/>
      <c r="ABJ137"/>
      <c r="ABK137"/>
      <c r="ABL137"/>
      <c r="ABM137"/>
      <c r="ABN137"/>
      <c r="ABO137"/>
      <c r="ABP137"/>
      <c r="ABQ137"/>
      <c r="ABR137"/>
      <c r="ABS137"/>
      <c r="ABT137"/>
      <c r="ABU137"/>
      <c r="ABV137"/>
      <c r="ABW137"/>
      <c r="ABX137"/>
      <c r="ABY137"/>
      <c r="ABZ137"/>
      <c r="ACA137"/>
      <c r="ACB137"/>
      <c r="ACC137"/>
      <c r="ACD137"/>
      <c r="ACE137"/>
      <c r="ACF137"/>
      <c r="ACG137"/>
      <c r="ACH137"/>
      <c r="ACI137"/>
      <c r="ACJ137"/>
      <c r="ACK137"/>
      <c r="ACL137"/>
      <c r="ACM137"/>
      <c r="ACN137"/>
      <c r="ACO137"/>
      <c r="ACP137"/>
      <c r="ACQ137"/>
      <c r="ACR137"/>
      <c r="ACS137"/>
      <c r="ACT137"/>
      <c r="ACU137"/>
      <c r="ACV137"/>
      <c r="ACW137"/>
      <c r="ACX137"/>
      <c r="ACY137"/>
      <c r="ACZ137"/>
      <c r="ADA137"/>
      <c r="ADB137"/>
      <c r="ADC137"/>
      <c r="ADD137"/>
      <c r="ADE137"/>
      <c r="ADF137"/>
      <c r="ADG137"/>
      <c r="ADH137"/>
      <c r="ADI137"/>
      <c r="ADJ137"/>
      <c r="ADK137"/>
      <c r="ADL137"/>
      <c r="ADM137"/>
      <c r="ADN137"/>
      <c r="ADO137"/>
      <c r="ADP137"/>
      <c r="ADQ137"/>
      <c r="ADR137"/>
      <c r="ADS137"/>
      <c r="ADT137"/>
      <c r="ADU137"/>
      <c r="ADV137"/>
      <c r="ADW137"/>
      <c r="ADX137"/>
      <c r="ADY137"/>
      <c r="ADZ137"/>
      <c r="AEA137"/>
      <c r="AEB137"/>
      <c r="AEC137"/>
      <c r="AED137"/>
      <c r="AEE137"/>
      <c r="AEF137"/>
      <c r="AEG137"/>
      <c r="AEH137"/>
      <c r="AEI137"/>
      <c r="AEJ137"/>
      <c r="AEK137"/>
      <c r="AEL137"/>
      <c r="AEM137"/>
      <c r="AEN137"/>
      <c r="AEO137"/>
      <c r="AEP137"/>
      <c r="AEQ137"/>
      <c r="AER137"/>
      <c r="AES137"/>
      <c r="AET137"/>
      <c r="AEU137"/>
      <c r="AEV137"/>
      <c r="AEW137"/>
      <c r="AEX137"/>
      <c r="AEY137"/>
      <c r="AEZ137"/>
      <c r="AFA137"/>
      <c r="AFB137"/>
      <c r="AFC137"/>
      <c r="AFD137"/>
      <c r="AFE137"/>
      <c r="AFF137"/>
      <c r="AFG137"/>
      <c r="AFH137"/>
      <c r="AFI137"/>
      <c r="AFJ137"/>
      <c r="AFK137"/>
      <c r="AFL137"/>
      <c r="AFM137"/>
      <c r="AFN137"/>
      <c r="AFO137"/>
      <c r="AFP137"/>
      <c r="AFQ137"/>
      <c r="AFR137"/>
      <c r="AFS137"/>
      <c r="AFT137"/>
      <c r="AFU137"/>
      <c r="AFV137"/>
      <c r="AFW137"/>
      <c r="AFX137"/>
      <c r="AFY137"/>
      <c r="AFZ137"/>
      <c r="AGA137"/>
      <c r="AGB137"/>
      <c r="AGC137"/>
      <c r="AGD137"/>
      <c r="AGE137"/>
      <c r="AGF137"/>
      <c r="AGG137"/>
      <c r="AGH137"/>
      <c r="AGI137"/>
      <c r="AGJ137"/>
      <c r="AGK137"/>
      <c r="AGL137"/>
      <c r="AGM137"/>
      <c r="AGN137"/>
      <c r="AGO137"/>
      <c r="AGP137"/>
      <c r="AGQ137"/>
      <c r="AGR137"/>
      <c r="AGS137"/>
      <c r="AGT137"/>
      <c r="AGU137"/>
      <c r="AGV137"/>
      <c r="AGW137"/>
      <c r="AGX137"/>
      <c r="AGY137"/>
      <c r="AGZ137"/>
      <c r="AHA137"/>
      <c r="AHB137"/>
      <c r="AHC137"/>
      <c r="AHD137"/>
      <c r="AHE137"/>
      <c r="AHF137"/>
      <c r="AHG137"/>
      <c r="AHH137"/>
      <c r="AHI137"/>
      <c r="AHJ137"/>
      <c r="AHK137"/>
      <c r="AHL137"/>
      <c r="AHM137"/>
      <c r="AHN137"/>
      <c r="AHO137"/>
      <c r="AHP137"/>
      <c r="AHQ137"/>
      <c r="AHR137"/>
      <c r="AHS137"/>
      <c r="AHT137"/>
      <c r="AHU137"/>
      <c r="AHV137"/>
      <c r="AHW137"/>
      <c r="AHX137"/>
      <c r="AHY137"/>
      <c r="AHZ137"/>
      <c r="AIA137"/>
      <c r="AIB137"/>
      <c r="AIC137"/>
      <c r="AID137"/>
      <c r="AIE137"/>
      <c r="AIF137"/>
      <c r="AIG137"/>
      <c r="AIH137"/>
      <c r="AII137"/>
      <c r="AIJ137"/>
      <c r="AIK137"/>
      <c r="AIL137"/>
      <c r="AIM137"/>
      <c r="AIN137"/>
      <c r="AIO137"/>
      <c r="AIP137"/>
      <c r="AIQ137"/>
      <c r="AIR137"/>
      <c r="AIS137"/>
      <c r="AIT137"/>
      <c r="AIU137"/>
      <c r="AIV137"/>
      <c r="AIW137"/>
      <c r="AIX137"/>
      <c r="AIY137"/>
      <c r="AIZ137"/>
      <c r="AJA137"/>
      <c r="AJB137"/>
      <c r="AJC137"/>
      <c r="AJD137"/>
      <c r="AJE137"/>
      <c r="AJF137"/>
      <c r="AJG137"/>
      <c r="AJH137"/>
      <c r="AJI137"/>
      <c r="AJJ137"/>
      <c r="AJK137"/>
      <c r="AJL137"/>
      <c r="AJM137"/>
      <c r="AJN137"/>
      <c r="AJO137"/>
      <c r="AJP137"/>
      <c r="AJQ137"/>
      <c r="AJR137"/>
      <c r="AJS137"/>
      <c r="AJT137"/>
      <c r="AJU137"/>
      <c r="AJV137"/>
      <c r="AJW137"/>
      <c r="AJX137"/>
      <c r="AJY137"/>
      <c r="AJZ137"/>
      <c r="AKA137"/>
      <c r="AKB137"/>
      <c r="AKC137"/>
      <c r="AKD137"/>
      <c r="AKE137"/>
      <c r="AKF137"/>
      <c r="AKG137"/>
      <c r="AKH137"/>
      <c r="AKI137"/>
      <c r="AKJ137"/>
      <c r="AKK137"/>
      <c r="AKL137"/>
      <c r="AKM137"/>
      <c r="AKN137"/>
      <c r="AKO137"/>
      <c r="AKP137"/>
      <c r="AKQ137"/>
      <c r="AKR137"/>
      <c r="AKS137"/>
      <c r="AKT137"/>
      <c r="AKU137"/>
      <c r="AKV137"/>
      <c r="AKW137"/>
      <c r="AKX137"/>
      <c r="AKY137"/>
      <c r="AKZ137"/>
      <c r="ALA137"/>
      <c r="ALB137"/>
      <c r="ALC137"/>
      <c r="ALD137"/>
      <c r="ALE137"/>
      <c r="ALF137"/>
      <c r="ALG137"/>
      <c r="ALH137"/>
      <c r="ALI137"/>
      <c r="ALJ137"/>
      <c r="ALK137"/>
      <c r="ALL137"/>
      <c r="ALM137"/>
      <c r="ALN137"/>
      <c r="ALO137"/>
      <c r="ALP137"/>
      <c r="ALQ137"/>
      <c r="ALR137"/>
      <c r="ALS137"/>
      <c r="ALT137"/>
      <c r="ALU137"/>
      <c r="ALV137"/>
      <c r="ALW137"/>
      <c r="ALX137"/>
      <c r="ALY137"/>
      <c r="ALZ137"/>
      <c r="AMA137"/>
      <c r="AMB137"/>
      <c r="AMC137"/>
      <c r="AMD137"/>
      <c r="AME137"/>
      <c r="AMF137"/>
      <c r="AMG137"/>
      <c r="AMH137"/>
      <c r="AMI137"/>
      <c r="AMJ137"/>
      <c r="AMK137"/>
    </row>
    <row r="138" spans="1:1025" ht="12.75" customHeight="1" x14ac:dyDescent="0.25">
      <c r="A138" s="91" t="s">
        <v>490</v>
      </c>
      <c r="B138" s="78"/>
      <c r="C138" s="208">
        <f ca="1">+TODAY()</f>
        <v>43822</v>
      </c>
      <c r="D138" s="208"/>
      <c r="E138" s="78"/>
      <c r="F138" s="78"/>
      <c r="G138" s="78"/>
      <c r="AD138" s="42"/>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c r="JD138"/>
      <c r="JE138"/>
      <c r="JF138"/>
      <c r="JG138"/>
      <c r="JH138"/>
      <c r="JI138"/>
      <c r="JJ138"/>
      <c r="JK138"/>
      <c r="JL138"/>
      <c r="JM138"/>
      <c r="JN138"/>
      <c r="JO138"/>
      <c r="JP138"/>
      <c r="JQ138"/>
      <c r="JR138"/>
      <c r="JS138"/>
      <c r="JT138"/>
      <c r="JU138"/>
      <c r="JV138"/>
      <c r="JW138"/>
      <c r="JX138"/>
      <c r="JY138"/>
      <c r="JZ138"/>
      <c r="KA138"/>
      <c r="KB138"/>
      <c r="KC138"/>
      <c r="KD138"/>
      <c r="KE138"/>
      <c r="KF138"/>
      <c r="KG138"/>
      <c r="KH138"/>
      <c r="KI138"/>
      <c r="KJ138"/>
      <c r="KK138"/>
      <c r="KL138"/>
      <c r="KM138"/>
      <c r="KN138"/>
      <c r="KO138"/>
      <c r="KP138"/>
      <c r="KQ138"/>
      <c r="KR138"/>
      <c r="KS138"/>
      <c r="KT138"/>
      <c r="KU138"/>
      <c r="KV138"/>
      <c r="KW138"/>
      <c r="KX138"/>
      <c r="KY138"/>
      <c r="KZ138"/>
      <c r="LA138"/>
      <c r="LB138"/>
      <c r="LC138"/>
      <c r="LD138"/>
      <c r="LE138"/>
      <c r="LF138"/>
      <c r="LG138"/>
      <c r="LH138"/>
      <c r="LI138"/>
      <c r="LJ138"/>
      <c r="LK138"/>
      <c r="LL138"/>
      <c r="LM138"/>
      <c r="LN138"/>
      <c r="LO138"/>
      <c r="LP138"/>
      <c r="LQ138"/>
      <c r="LR138"/>
      <c r="LS138"/>
      <c r="LT138"/>
      <c r="LU138"/>
      <c r="LV138"/>
      <c r="LW138"/>
      <c r="LX138"/>
      <c r="LY138"/>
      <c r="LZ138"/>
      <c r="MA138"/>
      <c r="MB138"/>
      <c r="MC138"/>
      <c r="MD138"/>
      <c r="ME138"/>
      <c r="MF138"/>
      <c r="MG138"/>
      <c r="MH138"/>
      <c r="MI138"/>
      <c r="MJ138"/>
      <c r="MK138"/>
      <c r="ML138"/>
      <c r="MM138"/>
      <c r="MN138"/>
      <c r="MO138"/>
      <c r="MP138"/>
      <c r="MQ138"/>
      <c r="MR138"/>
      <c r="MS138"/>
      <c r="MT138"/>
      <c r="MU138"/>
      <c r="MV138"/>
      <c r="MW138"/>
      <c r="MX138"/>
      <c r="MY138"/>
      <c r="MZ138"/>
      <c r="NA138"/>
      <c r="NB138"/>
      <c r="NC138"/>
      <c r="ND138"/>
      <c r="NE138"/>
      <c r="NF138"/>
      <c r="NG138"/>
      <c r="NH138"/>
      <c r="NI138"/>
      <c r="NJ138"/>
      <c r="NK138"/>
      <c r="NL138"/>
      <c r="NM138"/>
      <c r="NN138"/>
      <c r="NO138"/>
      <c r="NP138"/>
      <c r="NQ138"/>
      <c r="NR138"/>
      <c r="NS138"/>
      <c r="NT138"/>
      <c r="NU138"/>
      <c r="NV138"/>
      <c r="NW138"/>
      <c r="NX138"/>
      <c r="NY138"/>
      <c r="NZ138"/>
      <c r="OA138"/>
      <c r="OB138"/>
      <c r="OC138"/>
      <c r="OD138"/>
      <c r="OE138"/>
      <c r="OF138"/>
      <c r="OG138"/>
      <c r="OH138"/>
      <c r="OI138"/>
      <c r="OJ138"/>
      <c r="OK138"/>
      <c r="OL138"/>
      <c r="OM138"/>
      <c r="ON138"/>
      <c r="OO138"/>
      <c r="OP138"/>
      <c r="OQ138"/>
      <c r="OR138"/>
      <c r="OS138"/>
      <c r="OT138"/>
      <c r="OU138"/>
      <c r="OV138"/>
      <c r="OW138"/>
      <c r="OX138"/>
      <c r="OY138"/>
      <c r="OZ138"/>
      <c r="PA138"/>
      <c r="PB138"/>
      <c r="PC138"/>
      <c r="PD138"/>
      <c r="PE138"/>
      <c r="PF138"/>
      <c r="PG138"/>
      <c r="PH138"/>
      <c r="PI138"/>
      <c r="PJ138"/>
      <c r="PK138"/>
      <c r="PL138"/>
      <c r="PM138"/>
      <c r="PN138"/>
      <c r="PO138"/>
      <c r="PP138"/>
      <c r="PQ138"/>
      <c r="PR138"/>
      <c r="PS138"/>
      <c r="PT138"/>
      <c r="PU138"/>
      <c r="PV138"/>
      <c r="PW138"/>
      <c r="PX138"/>
      <c r="PY138"/>
      <c r="PZ138"/>
      <c r="QA138"/>
      <c r="QB138"/>
      <c r="QC138"/>
      <c r="QD138"/>
      <c r="QE138"/>
      <c r="QF138"/>
      <c r="QG138"/>
      <c r="QH138"/>
      <c r="QI138"/>
      <c r="QJ138"/>
      <c r="QK138"/>
      <c r="QL138"/>
      <c r="QM138"/>
      <c r="QN138"/>
      <c r="QO138"/>
      <c r="QP138"/>
      <c r="QQ138"/>
      <c r="QR138"/>
      <c r="QS138"/>
      <c r="QT138"/>
      <c r="QU138"/>
      <c r="QV138"/>
      <c r="QW138"/>
      <c r="QX138"/>
      <c r="QY138"/>
      <c r="QZ138"/>
      <c r="RA138"/>
      <c r="RB138"/>
      <c r="RC138"/>
      <c r="RD138"/>
      <c r="RE138"/>
      <c r="RF138"/>
      <c r="RG138"/>
      <c r="RH138"/>
      <c r="RI138"/>
      <c r="RJ138"/>
      <c r="RK138"/>
      <c r="RL138"/>
      <c r="RM138"/>
      <c r="RN138"/>
      <c r="RO138"/>
      <c r="RP138"/>
      <c r="RQ138"/>
      <c r="RR138"/>
      <c r="RS138"/>
      <c r="RT138"/>
      <c r="RU138"/>
      <c r="RV138"/>
      <c r="RW138"/>
      <c r="RX138"/>
      <c r="RY138"/>
      <c r="RZ138"/>
      <c r="SA138"/>
      <c r="SB138"/>
      <c r="SC138"/>
      <c r="SD138"/>
      <c r="SE138"/>
      <c r="SF138"/>
      <c r="SG138"/>
      <c r="SH138"/>
      <c r="SI138"/>
      <c r="SJ138"/>
      <c r="SK138"/>
      <c r="SL138"/>
      <c r="SM138"/>
      <c r="SN138"/>
      <c r="SO138"/>
      <c r="SP138"/>
      <c r="SQ138"/>
      <c r="SR138"/>
      <c r="SS138"/>
      <c r="ST138"/>
      <c r="SU138"/>
      <c r="SV138"/>
      <c r="SW138"/>
      <c r="SX138"/>
      <c r="SY138"/>
      <c r="SZ138"/>
      <c r="TA138"/>
      <c r="TB138"/>
      <c r="TC138"/>
      <c r="TD138"/>
      <c r="TE138"/>
      <c r="TF138"/>
      <c r="TG138"/>
      <c r="TH138"/>
      <c r="TI138"/>
      <c r="TJ138"/>
      <c r="TK138"/>
      <c r="TL138"/>
      <c r="TM138"/>
      <c r="TN138"/>
      <c r="TO138"/>
      <c r="TP138"/>
      <c r="TQ138"/>
      <c r="TR138"/>
      <c r="TS138"/>
      <c r="TT138"/>
      <c r="TU138"/>
      <c r="TV138"/>
      <c r="TW138"/>
      <c r="TX138"/>
      <c r="TY138"/>
      <c r="TZ138"/>
      <c r="UA138"/>
      <c r="UB138"/>
      <c r="UC138"/>
      <c r="UD138"/>
      <c r="UE138"/>
      <c r="UF138"/>
      <c r="UG138"/>
      <c r="UH138"/>
      <c r="UI138"/>
      <c r="UJ138"/>
      <c r="UK138"/>
      <c r="UL138"/>
      <c r="UM138"/>
      <c r="UN138"/>
      <c r="UO138"/>
      <c r="UP138"/>
      <c r="UQ138"/>
      <c r="UR138"/>
      <c r="US138"/>
      <c r="UT138"/>
      <c r="UU138"/>
      <c r="UV138"/>
      <c r="UW138"/>
      <c r="UX138"/>
      <c r="UY138"/>
      <c r="UZ138"/>
      <c r="VA138"/>
      <c r="VB138"/>
      <c r="VC138"/>
      <c r="VD138"/>
      <c r="VE138"/>
      <c r="VF138"/>
      <c r="VG138"/>
      <c r="VH138"/>
      <c r="VI138"/>
      <c r="VJ138"/>
      <c r="VK138"/>
      <c r="VL138"/>
      <c r="VM138"/>
      <c r="VN138"/>
      <c r="VO138"/>
      <c r="VP138"/>
      <c r="VQ138"/>
      <c r="VR138"/>
      <c r="VS138"/>
      <c r="VT138"/>
      <c r="VU138"/>
      <c r="VV138"/>
      <c r="VW138"/>
      <c r="VX138"/>
      <c r="VY138"/>
      <c r="VZ138"/>
      <c r="WA138"/>
      <c r="WB138"/>
      <c r="WC138"/>
      <c r="WD138"/>
      <c r="WE138"/>
      <c r="WF138"/>
      <c r="WG138"/>
      <c r="WH138"/>
      <c r="WI138"/>
      <c r="WJ138"/>
      <c r="WK138"/>
      <c r="WL138"/>
      <c r="WM138"/>
      <c r="WN138"/>
      <c r="WO138"/>
      <c r="WP138"/>
      <c r="WQ138"/>
      <c r="WR138"/>
      <c r="WS138"/>
      <c r="WT138"/>
      <c r="WU138"/>
      <c r="WV138"/>
      <c r="WW138"/>
      <c r="WX138"/>
      <c r="WY138"/>
      <c r="WZ138"/>
      <c r="XA138"/>
      <c r="XB138"/>
      <c r="XC138"/>
      <c r="XD138"/>
      <c r="XE138"/>
      <c r="XF138"/>
      <c r="XG138"/>
      <c r="XH138"/>
      <c r="XI138"/>
      <c r="XJ138"/>
      <c r="XK138"/>
      <c r="XL138"/>
      <c r="XM138"/>
      <c r="XN138"/>
      <c r="XO138"/>
      <c r="XP138"/>
      <c r="XQ138"/>
      <c r="XR138"/>
      <c r="XS138"/>
      <c r="XT138"/>
      <c r="XU138"/>
      <c r="XV138"/>
      <c r="XW138"/>
      <c r="XX138"/>
      <c r="XY138"/>
      <c r="XZ138"/>
      <c r="YA138"/>
      <c r="YB138"/>
      <c r="YC138"/>
      <c r="YD138"/>
      <c r="YE138"/>
      <c r="YF138"/>
      <c r="YG138"/>
      <c r="YH138"/>
      <c r="YI138"/>
      <c r="YJ138"/>
      <c r="YK138"/>
      <c r="YL138"/>
      <c r="YM138"/>
      <c r="YN138"/>
      <c r="YO138"/>
      <c r="YP138"/>
      <c r="YQ138"/>
      <c r="YR138"/>
      <c r="YS138"/>
      <c r="YT138"/>
      <c r="YU138"/>
      <c r="YV138"/>
      <c r="YW138"/>
      <c r="YX138"/>
      <c r="YY138"/>
      <c r="YZ138"/>
      <c r="ZA138"/>
      <c r="ZB138"/>
      <c r="ZC138"/>
      <c r="ZD138"/>
      <c r="ZE138"/>
      <c r="ZF138"/>
      <c r="ZG138"/>
      <c r="ZH138"/>
      <c r="ZI138"/>
      <c r="ZJ138"/>
      <c r="ZK138"/>
      <c r="ZL138"/>
      <c r="ZM138"/>
      <c r="ZN138"/>
      <c r="ZO138"/>
      <c r="ZP138"/>
      <c r="ZQ138"/>
      <c r="ZR138"/>
      <c r="ZS138"/>
      <c r="ZT138"/>
      <c r="ZU138"/>
      <c r="ZV138"/>
      <c r="ZW138"/>
      <c r="ZX138"/>
      <c r="ZY138"/>
      <c r="ZZ138"/>
      <c r="AAA138"/>
      <c r="AAB138"/>
      <c r="AAC138"/>
      <c r="AAD138"/>
      <c r="AAE138"/>
      <c r="AAF138"/>
      <c r="AAG138"/>
      <c r="AAH138"/>
      <c r="AAI138"/>
      <c r="AAJ138"/>
      <c r="AAK138"/>
      <c r="AAL138"/>
      <c r="AAM138"/>
      <c r="AAN138"/>
      <c r="AAO138"/>
      <c r="AAP138"/>
      <c r="AAQ138"/>
      <c r="AAR138"/>
      <c r="AAS138"/>
      <c r="AAT138"/>
      <c r="AAU138"/>
      <c r="AAV138"/>
      <c r="AAW138"/>
      <c r="AAX138"/>
      <c r="AAY138"/>
      <c r="AAZ138"/>
      <c r="ABA138"/>
      <c r="ABB138"/>
      <c r="ABC138"/>
      <c r="ABD138"/>
      <c r="ABE138"/>
      <c r="ABF138"/>
      <c r="ABG138"/>
      <c r="ABH138"/>
      <c r="ABI138"/>
      <c r="ABJ138"/>
      <c r="ABK138"/>
      <c r="ABL138"/>
      <c r="ABM138"/>
      <c r="ABN138"/>
      <c r="ABO138"/>
      <c r="ABP138"/>
      <c r="ABQ138"/>
      <c r="ABR138"/>
      <c r="ABS138"/>
      <c r="ABT138"/>
      <c r="ABU138"/>
      <c r="ABV138"/>
      <c r="ABW138"/>
      <c r="ABX138"/>
      <c r="ABY138"/>
      <c r="ABZ138"/>
      <c r="ACA138"/>
      <c r="ACB138"/>
      <c r="ACC138"/>
      <c r="ACD138"/>
      <c r="ACE138"/>
      <c r="ACF138"/>
      <c r="ACG138"/>
      <c r="ACH138"/>
      <c r="ACI138"/>
      <c r="ACJ138"/>
      <c r="ACK138"/>
      <c r="ACL138"/>
      <c r="ACM138"/>
      <c r="ACN138"/>
      <c r="ACO138"/>
      <c r="ACP138"/>
      <c r="ACQ138"/>
      <c r="ACR138"/>
      <c r="ACS138"/>
      <c r="ACT138"/>
      <c r="ACU138"/>
      <c r="ACV138"/>
      <c r="ACW138"/>
      <c r="ACX138"/>
      <c r="ACY138"/>
      <c r="ACZ138"/>
      <c r="ADA138"/>
      <c r="ADB138"/>
      <c r="ADC138"/>
      <c r="ADD138"/>
      <c r="ADE138"/>
      <c r="ADF138"/>
      <c r="ADG138"/>
      <c r="ADH138"/>
      <c r="ADI138"/>
      <c r="ADJ138"/>
      <c r="ADK138"/>
      <c r="ADL138"/>
      <c r="ADM138"/>
      <c r="ADN138"/>
      <c r="ADO138"/>
      <c r="ADP138"/>
      <c r="ADQ138"/>
      <c r="ADR138"/>
      <c r="ADS138"/>
      <c r="ADT138"/>
      <c r="ADU138"/>
      <c r="ADV138"/>
      <c r="ADW138"/>
      <c r="ADX138"/>
      <c r="ADY138"/>
      <c r="ADZ138"/>
      <c r="AEA138"/>
      <c r="AEB138"/>
      <c r="AEC138"/>
      <c r="AED138"/>
      <c r="AEE138"/>
      <c r="AEF138"/>
      <c r="AEG138"/>
      <c r="AEH138"/>
      <c r="AEI138"/>
      <c r="AEJ138"/>
      <c r="AEK138"/>
      <c r="AEL138"/>
      <c r="AEM138"/>
      <c r="AEN138"/>
      <c r="AEO138"/>
      <c r="AEP138"/>
      <c r="AEQ138"/>
      <c r="AER138"/>
      <c r="AES138"/>
      <c r="AET138"/>
      <c r="AEU138"/>
      <c r="AEV138"/>
      <c r="AEW138"/>
      <c r="AEX138"/>
      <c r="AEY138"/>
      <c r="AEZ138"/>
      <c r="AFA138"/>
      <c r="AFB138"/>
      <c r="AFC138"/>
      <c r="AFD138"/>
      <c r="AFE138"/>
      <c r="AFF138"/>
      <c r="AFG138"/>
      <c r="AFH138"/>
      <c r="AFI138"/>
      <c r="AFJ138"/>
      <c r="AFK138"/>
      <c r="AFL138"/>
      <c r="AFM138"/>
      <c r="AFN138"/>
      <c r="AFO138"/>
      <c r="AFP138"/>
      <c r="AFQ138"/>
      <c r="AFR138"/>
      <c r="AFS138"/>
      <c r="AFT138"/>
      <c r="AFU138"/>
      <c r="AFV138"/>
      <c r="AFW138"/>
      <c r="AFX138"/>
      <c r="AFY138"/>
      <c r="AFZ138"/>
      <c r="AGA138"/>
      <c r="AGB138"/>
      <c r="AGC138"/>
      <c r="AGD138"/>
      <c r="AGE138"/>
      <c r="AGF138"/>
      <c r="AGG138"/>
      <c r="AGH138"/>
      <c r="AGI138"/>
      <c r="AGJ138"/>
      <c r="AGK138"/>
      <c r="AGL138"/>
      <c r="AGM138"/>
      <c r="AGN138"/>
      <c r="AGO138"/>
      <c r="AGP138"/>
      <c r="AGQ138"/>
      <c r="AGR138"/>
      <c r="AGS138"/>
      <c r="AGT138"/>
      <c r="AGU138"/>
      <c r="AGV138"/>
      <c r="AGW138"/>
      <c r="AGX138"/>
      <c r="AGY138"/>
      <c r="AGZ138"/>
      <c r="AHA138"/>
      <c r="AHB138"/>
      <c r="AHC138"/>
      <c r="AHD138"/>
      <c r="AHE138"/>
      <c r="AHF138"/>
      <c r="AHG138"/>
      <c r="AHH138"/>
      <c r="AHI138"/>
      <c r="AHJ138"/>
      <c r="AHK138"/>
      <c r="AHL138"/>
      <c r="AHM138"/>
      <c r="AHN138"/>
      <c r="AHO138"/>
      <c r="AHP138"/>
      <c r="AHQ138"/>
      <c r="AHR138"/>
      <c r="AHS138"/>
      <c r="AHT138"/>
      <c r="AHU138"/>
      <c r="AHV138"/>
      <c r="AHW138"/>
      <c r="AHX138"/>
      <c r="AHY138"/>
      <c r="AHZ138"/>
      <c r="AIA138"/>
      <c r="AIB138"/>
      <c r="AIC138"/>
      <c r="AID138"/>
      <c r="AIE138"/>
      <c r="AIF138"/>
      <c r="AIG138"/>
      <c r="AIH138"/>
      <c r="AII138"/>
      <c r="AIJ138"/>
      <c r="AIK138"/>
      <c r="AIL138"/>
      <c r="AIM138"/>
      <c r="AIN138"/>
      <c r="AIO138"/>
      <c r="AIP138"/>
      <c r="AIQ138"/>
      <c r="AIR138"/>
      <c r="AIS138"/>
      <c r="AIT138"/>
      <c r="AIU138"/>
      <c r="AIV138"/>
      <c r="AIW138"/>
      <c r="AIX138"/>
      <c r="AIY138"/>
      <c r="AIZ138"/>
      <c r="AJA138"/>
      <c r="AJB138"/>
      <c r="AJC138"/>
      <c r="AJD138"/>
      <c r="AJE138"/>
      <c r="AJF138"/>
      <c r="AJG138"/>
      <c r="AJH138"/>
      <c r="AJI138"/>
      <c r="AJJ138"/>
      <c r="AJK138"/>
      <c r="AJL138"/>
      <c r="AJM138"/>
      <c r="AJN138"/>
      <c r="AJO138"/>
      <c r="AJP138"/>
      <c r="AJQ138"/>
      <c r="AJR138"/>
      <c r="AJS138"/>
      <c r="AJT138"/>
      <c r="AJU138"/>
      <c r="AJV138"/>
      <c r="AJW138"/>
      <c r="AJX138"/>
      <c r="AJY138"/>
      <c r="AJZ138"/>
      <c r="AKA138"/>
      <c r="AKB138"/>
      <c r="AKC138"/>
      <c r="AKD138"/>
      <c r="AKE138"/>
      <c r="AKF138"/>
      <c r="AKG138"/>
      <c r="AKH138"/>
      <c r="AKI138"/>
      <c r="AKJ138"/>
      <c r="AKK138"/>
      <c r="AKL138"/>
      <c r="AKM138"/>
      <c r="AKN138"/>
      <c r="AKO138"/>
      <c r="AKP138"/>
      <c r="AKQ138"/>
      <c r="AKR138"/>
      <c r="AKS138"/>
      <c r="AKT138"/>
      <c r="AKU138"/>
      <c r="AKV138"/>
      <c r="AKW138"/>
      <c r="AKX138"/>
      <c r="AKY138"/>
      <c r="AKZ138"/>
      <c r="ALA138"/>
      <c r="ALB138"/>
      <c r="ALC138"/>
      <c r="ALD138"/>
      <c r="ALE138"/>
      <c r="ALF138"/>
      <c r="ALG138"/>
      <c r="ALH138"/>
      <c r="ALI138"/>
      <c r="ALJ138"/>
      <c r="ALK138"/>
      <c r="ALL138"/>
      <c r="ALM138"/>
      <c r="ALN138"/>
      <c r="ALO138"/>
      <c r="ALP138"/>
      <c r="ALQ138"/>
      <c r="ALR138"/>
      <c r="ALS138"/>
      <c r="ALT138"/>
      <c r="ALU138"/>
      <c r="ALV138"/>
      <c r="ALW138"/>
      <c r="ALX138"/>
      <c r="ALY138"/>
      <c r="ALZ138"/>
      <c r="AMA138"/>
      <c r="AMB138"/>
      <c r="AMC138"/>
      <c r="AMD138"/>
      <c r="AME138"/>
      <c r="AMF138"/>
      <c r="AMG138"/>
      <c r="AMH138"/>
      <c r="AMI138"/>
      <c r="AMJ138"/>
      <c r="AMK138"/>
    </row>
    <row r="139" spans="1:1025"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28"/>
      <c r="AC139" s="12"/>
      <c r="AD139" s="42"/>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c r="IZ139"/>
      <c r="JA139"/>
      <c r="JB139"/>
      <c r="JC139"/>
      <c r="JD139"/>
      <c r="JE139"/>
      <c r="JF139"/>
      <c r="JG139"/>
      <c r="JH139"/>
      <c r="JI139"/>
      <c r="JJ139"/>
      <c r="JK139"/>
      <c r="JL139"/>
      <c r="JM139"/>
      <c r="JN139"/>
      <c r="JO139"/>
      <c r="JP139"/>
      <c r="JQ139"/>
      <c r="JR139"/>
      <c r="JS139"/>
      <c r="JT139"/>
      <c r="JU139"/>
      <c r="JV139"/>
      <c r="JW139"/>
      <c r="JX139"/>
      <c r="JY139"/>
      <c r="JZ139"/>
      <c r="KA139"/>
      <c r="KB139"/>
      <c r="KC139"/>
      <c r="KD139"/>
      <c r="KE139"/>
      <c r="KF139"/>
      <c r="KG139"/>
      <c r="KH139"/>
      <c r="KI139"/>
      <c r="KJ139"/>
      <c r="KK139"/>
      <c r="KL139"/>
      <c r="KM139"/>
      <c r="KN139"/>
      <c r="KO139"/>
      <c r="KP139"/>
      <c r="KQ139"/>
      <c r="KR139"/>
      <c r="KS139"/>
      <c r="KT139"/>
      <c r="KU139"/>
      <c r="KV139"/>
      <c r="KW139"/>
      <c r="KX139"/>
      <c r="KY139"/>
      <c r="KZ139"/>
      <c r="LA139"/>
      <c r="LB139"/>
      <c r="LC139"/>
      <c r="LD139"/>
      <c r="LE139"/>
      <c r="LF139"/>
      <c r="LG139"/>
      <c r="LH139"/>
      <c r="LI139"/>
      <c r="LJ139"/>
      <c r="LK139"/>
      <c r="LL139"/>
      <c r="LM139"/>
      <c r="LN139"/>
      <c r="LO139"/>
      <c r="LP139"/>
      <c r="LQ139"/>
      <c r="LR139"/>
      <c r="LS139"/>
      <c r="LT139"/>
      <c r="LU139"/>
      <c r="LV139"/>
      <c r="LW139"/>
      <c r="LX139"/>
      <c r="LY139"/>
      <c r="LZ139"/>
      <c r="MA139"/>
      <c r="MB139"/>
      <c r="MC139"/>
      <c r="MD139"/>
      <c r="ME139"/>
      <c r="MF139"/>
      <c r="MG139"/>
      <c r="MH139"/>
      <c r="MI139"/>
      <c r="MJ139"/>
      <c r="MK139"/>
      <c r="ML139"/>
      <c r="MM139"/>
      <c r="MN139"/>
      <c r="MO139"/>
      <c r="MP139"/>
      <c r="MQ139"/>
      <c r="MR139"/>
      <c r="MS139"/>
      <c r="MT139"/>
      <c r="MU139"/>
      <c r="MV139"/>
      <c r="MW139"/>
      <c r="MX139"/>
      <c r="MY139"/>
      <c r="MZ139"/>
      <c r="NA139"/>
      <c r="NB139"/>
      <c r="NC139"/>
      <c r="ND139"/>
      <c r="NE139"/>
      <c r="NF139"/>
      <c r="NG139"/>
      <c r="NH139"/>
      <c r="NI139"/>
      <c r="NJ139"/>
      <c r="NK139"/>
      <c r="NL139"/>
      <c r="NM139"/>
      <c r="NN139"/>
      <c r="NO139"/>
      <c r="NP139"/>
      <c r="NQ139"/>
      <c r="NR139"/>
      <c r="NS139"/>
      <c r="NT139"/>
      <c r="NU139"/>
      <c r="NV139"/>
      <c r="NW139"/>
      <c r="NX139"/>
      <c r="NY139"/>
      <c r="NZ139"/>
      <c r="OA139"/>
      <c r="OB139"/>
      <c r="OC139"/>
      <c r="OD139"/>
      <c r="OE139"/>
      <c r="OF139"/>
      <c r="OG139"/>
      <c r="OH139"/>
      <c r="OI139"/>
      <c r="OJ139"/>
      <c r="OK139"/>
      <c r="OL139"/>
      <c r="OM139"/>
      <c r="ON139"/>
      <c r="OO139"/>
      <c r="OP139"/>
      <c r="OQ139"/>
      <c r="OR139"/>
      <c r="OS139"/>
      <c r="OT139"/>
      <c r="OU139"/>
      <c r="OV139"/>
      <c r="OW139"/>
      <c r="OX139"/>
      <c r="OY139"/>
      <c r="OZ139"/>
      <c r="PA139"/>
      <c r="PB139"/>
      <c r="PC139"/>
      <c r="PD139"/>
      <c r="PE139"/>
      <c r="PF139"/>
      <c r="PG139"/>
      <c r="PH139"/>
      <c r="PI139"/>
      <c r="PJ139"/>
      <c r="PK139"/>
      <c r="PL139"/>
      <c r="PM139"/>
      <c r="PN139"/>
      <c r="PO139"/>
      <c r="PP139"/>
      <c r="PQ139"/>
      <c r="PR139"/>
      <c r="PS139"/>
      <c r="PT139"/>
      <c r="PU139"/>
      <c r="PV139"/>
      <c r="PW139"/>
      <c r="PX139"/>
      <c r="PY139"/>
      <c r="PZ139"/>
      <c r="QA139"/>
      <c r="QB139"/>
      <c r="QC139"/>
      <c r="QD139"/>
      <c r="QE139"/>
      <c r="QF139"/>
      <c r="QG139"/>
      <c r="QH139"/>
      <c r="QI139"/>
      <c r="QJ139"/>
      <c r="QK139"/>
      <c r="QL139"/>
      <c r="QM139"/>
      <c r="QN139"/>
      <c r="QO139"/>
      <c r="QP139"/>
      <c r="QQ139"/>
      <c r="QR139"/>
      <c r="QS139"/>
      <c r="QT139"/>
      <c r="QU139"/>
      <c r="QV139"/>
      <c r="QW139"/>
      <c r="QX139"/>
      <c r="QY139"/>
      <c r="QZ139"/>
      <c r="RA139"/>
      <c r="RB139"/>
      <c r="RC139"/>
      <c r="RD139"/>
      <c r="RE139"/>
      <c r="RF139"/>
      <c r="RG139"/>
      <c r="RH139"/>
      <c r="RI139"/>
      <c r="RJ139"/>
      <c r="RK139"/>
      <c r="RL139"/>
      <c r="RM139"/>
      <c r="RN139"/>
      <c r="RO139"/>
      <c r="RP139"/>
      <c r="RQ139"/>
      <c r="RR139"/>
      <c r="RS139"/>
      <c r="RT139"/>
      <c r="RU139"/>
      <c r="RV139"/>
      <c r="RW139"/>
      <c r="RX139"/>
      <c r="RY139"/>
      <c r="RZ139"/>
      <c r="SA139"/>
      <c r="SB139"/>
      <c r="SC139"/>
      <c r="SD139"/>
      <c r="SE139"/>
      <c r="SF139"/>
      <c r="SG139"/>
      <c r="SH139"/>
      <c r="SI139"/>
      <c r="SJ139"/>
      <c r="SK139"/>
      <c r="SL139"/>
      <c r="SM139"/>
      <c r="SN139"/>
      <c r="SO139"/>
      <c r="SP139"/>
      <c r="SQ139"/>
      <c r="SR139"/>
      <c r="SS139"/>
      <c r="ST139"/>
      <c r="SU139"/>
      <c r="SV139"/>
      <c r="SW139"/>
      <c r="SX139"/>
      <c r="SY139"/>
      <c r="SZ139"/>
      <c r="TA139"/>
      <c r="TB139"/>
      <c r="TC139"/>
      <c r="TD139"/>
      <c r="TE139"/>
      <c r="TF139"/>
      <c r="TG139"/>
      <c r="TH139"/>
      <c r="TI139"/>
      <c r="TJ139"/>
      <c r="TK139"/>
      <c r="TL139"/>
      <c r="TM139"/>
      <c r="TN139"/>
      <c r="TO139"/>
      <c r="TP139"/>
      <c r="TQ139"/>
      <c r="TR139"/>
      <c r="TS139"/>
      <c r="TT139"/>
      <c r="TU139"/>
      <c r="TV139"/>
      <c r="TW139"/>
      <c r="TX139"/>
      <c r="TY139"/>
      <c r="TZ139"/>
      <c r="UA139"/>
      <c r="UB139"/>
      <c r="UC139"/>
      <c r="UD139"/>
      <c r="UE139"/>
      <c r="UF139"/>
      <c r="UG139"/>
      <c r="UH139"/>
      <c r="UI139"/>
      <c r="UJ139"/>
      <c r="UK139"/>
      <c r="UL139"/>
      <c r="UM139"/>
      <c r="UN139"/>
      <c r="UO139"/>
      <c r="UP139"/>
      <c r="UQ139"/>
      <c r="UR139"/>
      <c r="US139"/>
      <c r="UT139"/>
      <c r="UU139"/>
      <c r="UV139"/>
      <c r="UW139"/>
      <c r="UX139"/>
      <c r="UY139"/>
      <c r="UZ139"/>
      <c r="VA139"/>
      <c r="VB139"/>
      <c r="VC139"/>
      <c r="VD139"/>
      <c r="VE139"/>
      <c r="VF139"/>
      <c r="VG139"/>
      <c r="VH139"/>
      <c r="VI139"/>
      <c r="VJ139"/>
      <c r="VK139"/>
      <c r="VL139"/>
      <c r="VM139"/>
      <c r="VN139"/>
      <c r="VO139"/>
      <c r="VP139"/>
      <c r="VQ139"/>
      <c r="VR139"/>
      <c r="VS139"/>
      <c r="VT139"/>
      <c r="VU139"/>
      <c r="VV139"/>
      <c r="VW139"/>
      <c r="VX139"/>
      <c r="VY139"/>
      <c r="VZ139"/>
      <c r="WA139"/>
      <c r="WB139"/>
      <c r="WC139"/>
      <c r="WD139"/>
      <c r="WE139"/>
      <c r="WF139"/>
      <c r="WG139"/>
      <c r="WH139"/>
      <c r="WI139"/>
      <c r="WJ139"/>
      <c r="WK139"/>
      <c r="WL139"/>
      <c r="WM139"/>
      <c r="WN139"/>
      <c r="WO139"/>
      <c r="WP139"/>
      <c r="WQ139"/>
      <c r="WR139"/>
      <c r="WS139"/>
      <c r="WT139"/>
      <c r="WU139"/>
      <c r="WV139"/>
      <c r="WW139"/>
      <c r="WX139"/>
      <c r="WY139"/>
      <c r="WZ139"/>
      <c r="XA139"/>
      <c r="XB139"/>
      <c r="XC139"/>
      <c r="XD139"/>
      <c r="XE139"/>
      <c r="XF139"/>
      <c r="XG139"/>
      <c r="XH139"/>
      <c r="XI139"/>
      <c r="XJ139"/>
      <c r="XK139"/>
      <c r="XL139"/>
      <c r="XM139"/>
      <c r="XN139"/>
      <c r="XO139"/>
      <c r="XP139"/>
      <c r="XQ139"/>
      <c r="XR139"/>
      <c r="XS139"/>
      <c r="XT139"/>
      <c r="XU139"/>
      <c r="XV139"/>
      <c r="XW139"/>
      <c r="XX139"/>
      <c r="XY139"/>
      <c r="XZ139"/>
      <c r="YA139"/>
      <c r="YB139"/>
      <c r="YC139"/>
      <c r="YD139"/>
      <c r="YE139"/>
      <c r="YF139"/>
      <c r="YG139"/>
      <c r="YH139"/>
      <c r="YI139"/>
      <c r="YJ139"/>
      <c r="YK139"/>
      <c r="YL139"/>
      <c r="YM139"/>
      <c r="YN139"/>
      <c r="YO139"/>
      <c r="YP139"/>
      <c r="YQ139"/>
      <c r="YR139"/>
      <c r="YS139"/>
      <c r="YT139"/>
      <c r="YU139"/>
      <c r="YV139"/>
      <c r="YW139"/>
      <c r="YX139"/>
      <c r="YY139"/>
      <c r="YZ139"/>
      <c r="ZA139"/>
      <c r="ZB139"/>
      <c r="ZC139"/>
      <c r="ZD139"/>
      <c r="ZE139"/>
      <c r="ZF139"/>
      <c r="ZG139"/>
      <c r="ZH139"/>
      <c r="ZI139"/>
      <c r="ZJ139"/>
      <c r="ZK139"/>
      <c r="ZL139"/>
      <c r="ZM139"/>
      <c r="ZN139"/>
      <c r="ZO139"/>
      <c r="ZP139"/>
      <c r="ZQ139"/>
      <c r="ZR139"/>
      <c r="ZS139"/>
      <c r="ZT139"/>
      <c r="ZU139"/>
      <c r="ZV139"/>
      <c r="ZW139"/>
      <c r="ZX139"/>
      <c r="ZY139"/>
      <c r="ZZ139"/>
      <c r="AAA139"/>
      <c r="AAB139"/>
      <c r="AAC139"/>
      <c r="AAD139"/>
      <c r="AAE139"/>
      <c r="AAF139"/>
      <c r="AAG139"/>
      <c r="AAH139"/>
      <c r="AAI139"/>
      <c r="AAJ139"/>
      <c r="AAK139"/>
      <c r="AAL139"/>
      <c r="AAM139"/>
      <c r="AAN139"/>
      <c r="AAO139"/>
      <c r="AAP139"/>
      <c r="AAQ139"/>
      <c r="AAR139"/>
      <c r="AAS139"/>
      <c r="AAT139"/>
      <c r="AAU139"/>
      <c r="AAV139"/>
      <c r="AAW139"/>
      <c r="AAX139"/>
      <c r="AAY139"/>
      <c r="AAZ139"/>
      <c r="ABA139"/>
      <c r="ABB139"/>
      <c r="ABC139"/>
      <c r="ABD139"/>
      <c r="ABE139"/>
      <c r="ABF139"/>
      <c r="ABG139"/>
      <c r="ABH139"/>
      <c r="ABI139"/>
      <c r="ABJ139"/>
      <c r="ABK139"/>
      <c r="ABL139"/>
      <c r="ABM139"/>
      <c r="ABN139"/>
      <c r="ABO139"/>
      <c r="ABP139"/>
      <c r="ABQ139"/>
      <c r="ABR139"/>
      <c r="ABS139"/>
      <c r="ABT139"/>
      <c r="ABU139"/>
      <c r="ABV139"/>
      <c r="ABW139"/>
      <c r="ABX139"/>
      <c r="ABY139"/>
      <c r="ABZ139"/>
      <c r="ACA139"/>
      <c r="ACB139"/>
      <c r="ACC139"/>
      <c r="ACD139"/>
      <c r="ACE139"/>
      <c r="ACF139"/>
      <c r="ACG139"/>
      <c r="ACH139"/>
      <c r="ACI139"/>
      <c r="ACJ139"/>
      <c r="ACK139"/>
      <c r="ACL139"/>
      <c r="ACM139"/>
      <c r="ACN139"/>
      <c r="ACO139"/>
      <c r="ACP139"/>
      <c r="ACQ139"/>
      <c r="ACR139"/>
      <c r="ACS139"/>
      <c r="ACT139"/>
      <c r="ACU139"/>
      <c r="ACV139"/>
      <c r="ACW139"/>
      <c r="ACX139"/>
      <c r="ACY139"/>
      <c r="ACZ139"/>
      <c r="ADA139"/>
      <c r="ADB139"/>
      <c r="ADC139"/>
      <c r="ADD139"/>
      <c r="ADE139"/>
      <c r="ADF139"/>
      <c r="ADG139"/>
      <c r="ADH139"/>
      <c r="ADI139"/>
      <c r="ADJ139"/>
      <c r="ADK139"/>
      <c r="ADL139"/>
      <c r="ADM139"/>
      <c r="ADN139"/>
      <c r="ADO139"/>
      <c r="ADP139"/>
      <c r="ADQ139"/>
      <c r="ADR139"/>
      <c r="ADS139"/>
      <c r="ADT139"/>
      <c r="ADU139"/>
      <c r="ADV139"/>
      <c r="ADW139"/>
      <c r="ADX139"/>
      <c r="ADY139"/>
      <c r="ADZ139"/>
      <c r="AEA139"/>
      <c r="AEB139"/>
      <c r="AEC139"/>
      <c r="AED139"/>
      <c r="AEE139"/>
      <c r="AEF139"/>
      <c r="AEG139"/>
      <c r="AEH139"/>
      <c r="AEI139"/>
      <c r="AEJ139"/>
      <c r="AEK139"/>
      <c r="AEL139"/>
      <c r="AEM139"/>
      <c r="AEN139"/>
      <c r="AEO139"/>
      <c r="AEP139"/>
      <c r="AEQ139"/>
      <c r="AER139"/>
      <c r="AES139"/>
      <c r="AET139"/>
      <c r="AEU139"/>
      <c r="AEV139"/>
      <c r="AEW139"/>
      <c r="AEX139"/>
      <c r="AEY139"/>
      <c r="AEZ139"/>
      <c r="AFA139"/>
      <c r="AFB139"/>
      <c r="AFC139"/>
      <c r="AFD139"/>
      <c r="AFE139"/>
      <c r="AFF139"/>
      <c r="AFG139"/>
      <c r="AFH139"/>
      <c r="AFI139"/>
      <c r="AFJ139"/>
      <c r="AFK139"/>
      <c r="AFL139"/>
      <c r="AFM139"/>
      <c r="AFN139"/>
      <c r="AFO139"/>
      <c r="AFP139"/>
      <c r="AFQ139"/>
      <c r="AFR139"/>
      <c r="AFS139"/>
      <c r="AFT139"/>
      <c r="AFU139"/>
      <c r="AFV139"/>
      <c r="AFW139"/>
      <c r="AFX139"/>
      <c r="AFY139"/>
      <c r="AFZ139"/>
      <c r="AGA139"/>
      <c r="AGB139"/>
      <c r="AGC139"/>
      <c r="AGD139"/>
      <c r="AGE139"/>
      <c r="AGF139"/>
      <c r="AGG139"/>
      <c r="AGH139"/>
      <c r="AGI139"/>
      <c r="AGJ139"/>
      <c r="AGK139"/>
      <c r="AGL139"/>
      <c r="AGM139"/>
      <c r="AGN139"/>
      <c r="AGO139"/>
      <c r="AGP139"/>
      <c r="AGQ139"/>
      <c r="AGR139"/>
      <c r="AGS139"/>
      <c r="AGT139"/>
      <c r="AGU139"/>
      <c r="AGV139"/>
      <c r="AGW139"/>
      <c r="AGX139"/>
      <c r="AGY139"/>
      <c r="AGZ139"/>
      <c r="AHA139"/>
      <c r="AHB139"/>
      <c r="AHC139"/>
      <c r="AHD139"/>
      <c r="AHE139"/>
      <c r="AHF139"/>
      <c r="AHG139"/>
      <c r="AHH139"/>
      <c r="AHI139"/>
      <c r="AHJ139"/>
      <c r="AHK139"/>
      <c r="AHL139"/>
      <c r="AHM139"/>
      <c r="AHN139"/>
      <c r="AHO139"/>
      <c r="AHP139"/>
      <c r="AHQ139"/>
      <c r="AHR139"/>
      <c r="AHS139"/>
      <c r="AHT139"/>
      <c r="AHU139"/>
      <c r="AHV139"/>
      <c r="AHW139"/>
      <c r="AHX139"/>
      <c r="AHY139"/>
      <c r="AHZ139"/>
      <c r="AIA139"/>
      <c r="AIB139"/>
      <c r="AIC139"/>
      <c r="AID139"/>
      <c r="AIE139"/>
      <c r="AIF139"/>
      <c r="AIG139"/>
      <c r="AIH139"/>
      <c r="AII139"/>
      <c r="AIJ139"/>
      <c r="AIK139"/>
      <c r="AIL139"/>
      <c r="AIM139"/>
      <c r="AIN139"/>
      <c r="AIO139"/>
      <c r="AIP139"/>
      <c r="AIQ139"/>
      <c r="AIR139"/>
      <c r="AIS139"/>
      <c r="AIT139"/>
      <c r="AIU139"/>
      <c r="AIV139"/>
      <c r="AIW139"/>
      <c r="AIX139"/>
      <c r="AIY139"/>
      <c r="AIZ139"/>
      <c r="AJA139"/>
      <c r="AJB139"/>
      <c r="AJC139"/>
      <c r="AJD139"/>
      <c r="AJE139"/>
      <c r="AJF139"/>
      <c r="AJG139"/>
      <c r="AJH139"/>
      <c r="AJI139"/>
      <c r="AJJ139"/>
      <c r="AJK139"/>
      <c r="AJL139"/>
      <c r="AJM139"/>
      <c r="AJN139"/>
      <c r="AJO139"/>
      <c r="AJP139"/>
      <c r="AJQ139"/>
      <c r="AJR139"/>
      <c r="AJS139"/>
      <c r="AJT139"/>
      <c r="AJU139"/>
      <c r="AJV139"/>
      <c r="AJW139"/>
      <c r="AJX139"/>
      <c r="AJY139"/>
      <c r="AJZ139"/>
      <c r="AKA139"/>
      <c r="AKB139"/>
      <c r="AKC139"/>
      <c r="AKD139"/>
      <c r="AKE139"/>
      <c r="AKF139"/>
      <c r="AKG139"/>
      <c r="AKH139"/>
      <c r="AKI139"/>
      <c r="AKJ139"/>
      <c r="AKK139"/>
      <c r="AKL139"/>
      <c r="AKM139"/>
      <c r="AKN139"/>
      <c r="AKO139"/>
      <c r="AKP139"/>
      <c r="AKQ139"/>
      <c r="AKR139"/>
      <c r="AKS139"/>
      <c r="AKT139"/>
      <c r="AKU139"/>
      <c r="AKV139"/>
      <c r="AKW139"/>
      <c r="AKX139"/>
      <c r="AKY139"/>
      <c r="AKZ139"/>
      <c r="ALA139"/>
      <c r="ALB139"/>
      <c r="ALC139"/>
      <c r="ALD139"/>
      <c r="ALE139"/>
      <c r="ALF139"/>
      <c r="ALG139"/>
      <c r="ALH139"/>
      <c r="ALI139"/>
      <c r="ALJ139"/>
      <c r="ALK139"/>
      <c r="ALL139"/>
      <c r="ALM139"/>
      <c r="ALN139"/>
      <c r="ALO139"/>
      <c r="ALP139"/>
      <c r="ALQ139"/>
      <c r="ALR139"/>
      <c r="ALS139"/>
      <c r="ALT139"/>
      <c r="ALU139"/>
      <c r="ALV139"/>
      <c r="ALW139"/>
      <c r="ALX139"/>
      <c r="ALY139"/>
      <c r="ALZ139"/>
      <c r="AMA139"/>
      <c r="AMB139"/>
      <c r="AMC139"/>
      <c r="AMD139"/>
      <c r="AME139"/>
      <c r="AMF139"/>
      <c r="AMG139"/>
      <c r="AMH139"/>
      <c r="AMI139"/>
      <c r="AMJ139"/>
      <c r="AMK139"/>
    </row>
    <row r="140" spans="1:1025" x14ac:dyDescent="0.25">
      <c r="A140" s="41" t="s">
        <v>388</v>
      </c>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28"/>
      <c r="AC140" s="12"/>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c r="IZ140"/>
      <c r="JA140"/>
      <c r="JB140"/>
      <c r="JC140"/>
      <c r="JD140"/>
      <c r="JE140"/>
      <c r="JF140"/>
      <c r="JG140"/>
      <c r="JH140"/>
      <c r="JI140"/>
      <c r="JJ140"/>
      <c r="JK140"/>
      <c r="JL140"/>
      <c r="JM140"/>
      <c r="JN140"/>
      <c r="JO140"/>
      <c r="JP140"/>
      <c r="JQ140"/>
      <c r="JR140"/>
      <c r="JS140"/>
      <c r="JT140"/>
      <c r="JU140"/>
      <c r="JV140"/>
      <c r="JW140"/>
      <c r="JX140"/>
      <c r="JY140"/>
      <c r="JZ140"/>
      <c r="KA140"/>
      <c r="KB140"/>
      <c r="KC140"/>
      <c r="KD140"/>
      <c r="KE140"/>
      <c r="KF140"/>
      <c r="KG140"/>
      <c r="KH140"/>
      <c r="KI140"/>
      <c r="KJ140"/>
      <c r="KK140"/>
      <c r="KL140"/>
      <c r="KM140"/>
      <c r="KN140"/>
      <c r="KO140"/>
      <c r="KP140"/>
      <c r="KQ140"/>
      <c r="KR140"/>
      <c r="KS140"/>
      <c r="KT140"/>
      <c r="KU140"/>
      <c r="KV140"/>
      <c r="KW140"/>
      <c r="KX140"/>
      <c r="KY140"/>
      <c r="KZ140"/>
      <c r="LA140"/>
      <c r="LB140"/>
      <c r="LC140"/>
      <c r="LD140"/>
      <c r="LE140"/>
      <c r="LF140"/>
      <c r="LG140"/>
      <c r="LH140"/>
      <c r="LI140"/>
      <c r="LJ140"/>
      <c r="LK140"/>
      <c r="LL140"/>
      <c r="LM140"/>
      <c r="LN140"/>
      <c r="LO140"/>
      <c r="LP140"/>
      <c r="LQ140"/>
      <c r="LR140"/>
      <c r="LS140"/>
      <c r="LT140"/>
      <c r="LU140"/>
      <c r="LV140"/>
      <c r="LW140"/>
      <c r="LX140"/>
      <c r="LY140"/>
      <c r="LZ140"/>
      <c r="MA140"/>
      <c r="MB140"/>
      <c r="MC140"/>
      <c r="MD140"/>
      <c r="ME140"/>
      <c r="MF140"/>
      <c r="MG140"/>
      <c r="MH140"/>
      <c r="MI140"/>
      <c r="MJ140"/>
      <c r="MK140"/>
      <c r="ML140"/>
      <c r="MM140"/>
      <c r="MN140"/>
      <c r="MO140"/>
      <c r="MP140"/>
      <c r="MQ140"/>
      <c r="MR140"/>
      <c r="MS140"/>
      <c r="MT140"/>
      <c r="MU140"/>
      <c r="MV140"/>
      <c r="MW140"/>
      <c r="MX140"/>
      <c r="MY140"/>
      <c r="MZ140"/>
      <c r="NA140"/>
      <c r="NB140"/>
      <c r="NC140"/>
      <c r="ND140"/>
      <c r="NE140"/>
      <c r="NF140"/>
      <c r="NG140"/>
      <c r="NH140"/>
      <c r="NI140"/>
      <c r="NJ140"/>
      <c r="NK140"/>
      <c r="NL140"/>
      <c r="NM140"/>
      <c r="NN140"/>
      <c r="NO140"/>
      <c r="NP140"/>
      <c r="NQ140"/>
      <c r="NR140"/>
      <c r="NS140"/>
      <c r="NT140"/>
      <c r="NU140"/>
      <c r="NV140"/>
      <c r="NW140"/>
      <c r="NX140"/>
      <c r="NY140"/>
      <c r="NZ140"/>
      <c r="OA140"/>
      <c r="OB140"/>
      <c r="OC140"/>
      <c r="OD140"/>
      <c r="OE140"/>
      <c r="OF140"/>
      <c r="OG140"/>
      <c r="OH140"/>
      <c r="OI140"/>
      <c r="OJ140"/>
      <c r="OK140"/>
      <c r="OL140"/>
      <c r="OM140"/>
      <c r="ON140"/>
      <c r="OO140"/>
      <c r="OP140"/>
      <c r="OQ140"/>
      <c r="OR140"/>
      <c r="OS140"/>
      <c r="OT140"/>
      <c r="OU140"/>
      <c r="OV140"/>
      <c r="OW140"/>
      <c r="OX140"/>
      <c r="OY140"/>
      <c r="OZ140"/>
      <c r="PA140"/>
      <c r="PB140"/>
      <c r="PC140"/>
      <c r="PD140"/>
      <c r="PE140"/>
      <c r="PF140"/>
      <c r="PG140"/>
      <c r="PH140"/>
      <c r="PI140"/>
      <c r="PJ140"/>
      <c r="PK140"/>
      <c r="PL140"/>
      <c r="PM140"/>
      <c r="PN140"/>
      <c r="PO140"/>
      <c r="PP140"/>
      <c r="PQ140"/>
      <c r="PR140"/>
      <c r="PS140"/>
      <c r="PT140"/>
      <c r="PU140"/>
      <c r="PV140"/>
      <c r="PW140"/>
      <c r="PX140"/>
      <c r="PY140"/>
      <c r="PZ140"/>
      <c r="QA140"/>
      <c r="QB140"/>
      <c r="QC140"/>
      <c r="QD140"/>
      <c r="QE140"/>
      <c r="QF140"/>
      <c r="QG140"/>
      <c r="QH140"/>
      <c r="QI140"/>
      <c r="QJ140"/>
      <c r="QK140"/>
      <c r="QL140"/>
      <c r="QM140"/>
      <c r="QN140"/>
      <c r="QO140"/>
      <c r="QP140"/>
      <c r="QQ140"/>
      <c r="QR140"/>
      <c r="QS140"/>
      <c r="QT140"/>
      <c r="QU140"/>
      <c r="QV140"/>
      <c r="QW140"/>
      <c r="QX140"/>
      <c r="QY140"/>
      <c r="QZ140"/>
      <c r="RA140"/>
      <c r="RB140"/>
      <c r="RC140"/>
      <c r="RD140"/>
      <c r="RE140"/>
      <c r="RF140"/>
      <c r="RG140"/>
      <c r="RH140"/>
      <c r="RI140"/>
      <c r="RJ140"/>
      <c r="RK140"/>
      <c r="RL140"/>
      <c r="RM140"/>
      <c r="RN140"/>
      <c r="RO140"/>
      <c r="RP140"/>
      <c r="RQ140"/>
      <c r="RR140"/>
      <c r="RS140"/>
      <c r="RT140"/>
      <c r="RU140"/>
      <c r="RV140"/>
      <c r="RW140"/>
      <c r="RX140"/>
      <c r="RY140"/>
      <c r="RZ140"/>
      <c r="SA140"/>
      <c r="SB140"/>
      <c r="SC140"/>
      <c r="SD140"/>
      <c r="SE140"/>
      <c r="SF140"/>
      <c r="SG140"/>
      <c r="SH140"/>
      <c r="SI140"/>
      <c r="SJ140"/>
      <c r="SK140"/>
      <c r="SL140"/>
      <c r="SM140"/>
      <c r="SN140"/>
      <c r="SO140"/>
      <c r="SP140"/>
      <c r="SQ140"/>
      <c r="SR140"/>
      <c r="SS140"/>
      <c r="ST140"/>
      <c r="SU140"/>
      <c r="SV140"/>
      <c r="SW140"/>
      <c r="SX140"/>
      <c r="SY140"/>
      <c r="SZ140"/>
      <c r="TA140"/>
      <c r="TB140"/>
      <c r="TC140"/>
      <c r="TD140"/>
      <c r="TE140"/>
      <c r="TF140"/>
      <c r="TG140"/>
      <c r="TH140"/>
      <c r="TI140"/>
      <c r="TJ140"/>
      <c r="TK140"/>
      <c r="TL140"/>
      <c r="TM140"/>
      <c r="TN140"/>
      <c r="TO140"/>
      <c r="TP140"/>
      <c r="TQ140"/>
      <c r="TR140"/>
      <c r="TS140"/>
      <c r="TT140"/>
      <c r="TU140"/>
      <c r="TV140"/>
      <c r="TW140"/>
      <c r="TX140"/>
      <c r="TY140"/>
      <c r="TZ140"/>
      <c r="UA140"/>
      <c r="UB140"/>
      <c r="UC140"/>
      <c r="UD140"/>
      <c r="UE140"/>
      <c r="UF140"/>
      <c r="UG140"/>
      <c r="UH140"/>
      <c r="UI140"/>
      <c r="UJ140"/>
      <c r="UK140"/>
      <c r="UL140"/>
      <c r="UM140"/>
      <c r="UN140"/>
      <c r="UO140"/>
      <c r="UP140"/>
      <c r="UQ140"/>
      <c r="UR140"/>
      <c r="US140"/>
      <c r="UT140"/>
      <c r="UU140"/>
      <c r="UV140"/>
      <c r="UW140"/>
      <c r="UX140"/>
      <c r="UY140"/>
      <c r="UZ140"/>
      <c r="VA140"/>
      <c r="VB140"/>
      <c r="VC140"/>
      <c r="VD140"/>
      <c r="VE140"/>
      <c r="VF140"/>
      <c r="VG140"/>
      <c r="VH140"/>
      <c r="VI140"/>
      <c r="VJ140"/>
      <c r="VK140"/>
      <c r="VL140"/>
      <c r="VM140"/>
      <c r="VN140"/>
      <c r="VO140"/>
      <c r="VP140"/>
      <c r="VQ140"/>
      <c r="VR140"/>
      <c r="VS140"/>
      <c r="VT140"/>
      <c r="VU140"/>
      <c r="VV140"/>
      <c r="VW140"/>
      <c r="VX140"/>
      <c r="VY140"/>
      <c r="VZ140"/>
      <c r="WA140"/>
      <c r="WB140"/>
      <c r="WC140"/>
      <c r="WD140"/>
      <c r="WE140"/>
      <c r="WF140"/>
      <c r="WG140"/>
      <c r="WH140"/>
      <c r="WI140"/>
      <c r="WJ140"/>
      <c r="WK140"/>
      <c r="WL140"/>
      <c r="WM140"/>
      <c r="WN140"/>
      <c r="WO140"/>
      <c r="WP140"/>
      <c r="WQ140"/>
      <c r="WR140"/>
      <c r="WS140"/>
      <c r="WT140"/>
      <c r="WU140"/>
      <c r="WV140"/>
      <c r="WW140"/>
      <c r="WX140"/>
      <c r="WY140"/>
      <c r="WZ140"/>
      <c r="XA140"/>
      <c r="XB140"/>
      <c r="XC140"/>
      <c r="XD140"/>
      <c r="XE140"/>
      <c r="XF140"/>
      <c r="XG140"/>
      <c r="XH140"/>
      <c r="XI140"/>
      <c r="XJ140"/>
      <c r="XK140"/>
      <c r="XL140"/>
      <c r="XM140"/>
      <c r="XN140"/>
      <c r="XO140"/>
      <c r="XP140"/>
      <c r="XQ140"/>
      <c r="XR140"/>
      <c r="XS140"/>
      <c r="XT140"/>
      <c r="XU140"/>
      <c r="XV140"/>
      <c r="XW140"/>
      <c r="XX140"/>
      <c r="XY140"/>
      <c r="XZ140"/>
      <c r="YA140"/>
      <c r="YB140"/>
      <c r="YC140"/>
      <c r="YD140"/>
      <c r="YE140"/>
      <c r="YF140"/>
      <c r="YG140"/>
      <c r="YH140"/>
      <c r="YI140"/>
      <c r="YJ140"/>
      <c r="YK140"/>
      <c r="YL140"/>
      <c r="YM140"/>
      <c r="YN140"/>
      <c r="YO140"/>
      <c r="YP140"/>
      <c r="YQ140"/>
      <c r="YR140"/>
      <c r="YS140"/>
      <c r="YT140"/>
      <c r="YU140"/>
      <c r="YV140"/>
      <c r="YW140"/>
      <c r="YX140"/>
      <c r="YY140"/>
      <c r="YZ140"/>
      <c r="ZA140"/>
      <c r="ZB140"/>
      <c r="ZC140"/>
      <c r="ZD140"/>
      <c r="ZE140"/>
      <c r="ZF140"/>
      <c r="ZG140"/>
      <c r="ZH140"/>
      <c r="ZI140"/>
      <c r="ZJ140"/>
      <c r="ZK140"/>
      <c r="ZL140"/>
      <c r="ZM140"/>
      <c r="ZN140"/>
      <c r="ZO140"/>
      <c r="ZP140"/>
      <c r="ZQ140"/>
      <c r="ZR140"/>
      <c r="ZS140"/>
      <c r="ZT140"/>
      <c r="ZU140"/>
      <c r="ZV140"/>
      <c r="ZW140"/>
      <c r="ZX140"/>
      <c r="ZY140"/>
      <c r="ZZ140"/>
      <c r="AAA140"/>
      <c r="AAB140"/>
      <c r="AAC140"/>
      <c r="AAD140"/>
      <c r="AAE140"/>
      <c r="AAF140"/>
      <c r="AAG140"/>
      <c r="AAH140"/>
      <c r="AAI140"/>
      <c r="AAJ140"/>
      <c r="AAK140"/>
      <c r="AAL140"/>
      <c r="AAM140"/>
      <c r="AAN140"/>
      <c r="AAO140"/>
      <c r="AAP140"/>
      <c r="AAQ140"/>
      <c r="AAR140"/>
      <c r="AAS140"/>
      <c r="AAT140"/>
      <c r="AAU140"/>
      <c r="AAV140"/>
      <c r="AAW140"/>
      <c r="AAX140"/>
      <c r="AAY140"/>
      <c r="AAZ140"/>
      <c r="ABA140"/>
      <c r="ABB140"/>
      <c r="ABC140"/>
      <c r="ABD140"/>
      <c r="ABE140"/>
      <c r="ABF140"/>
      <c r="ABG140"/>
      <c r="ABH140"/>
      <c r="ABI140"/>
      <c r="ABJ140"/>
      <c r="ABK140"/>
      <c r="ABL140"/>
      <c r="ABM140"/>
      <c r="ABN140"/>
      <c r="ABO140"/>
      <c r="ABP140"/>
      <c r="ABQ140"/>
      <c r="ABR140"/>
      <c r="ABS140"/>
      <c r="ABT140"/>
      <c r="ABU140"/>
      <c r="ABV140"/>
      <c r="ABW140"/>
      <c r="ABX140"/>
      <c r="ABY140"/>
      <c r="ABZ140"/>
      <c r="ACA140"/>
      <c r="ACB140"/>
      <c r="ACC140"/>
      <c r="ACD140"/>
      <c r="ACE140"/>
      <c r="ACF140"/>
      <c r="ACG140"/>
      <c r="ACH140"/>
      <c r="ACI140"/>
      <c r="ACJ140"/>
      <c r="ACK140"/>
      <c r="ACL140"/>
      <c r="ACM140"/>
      <c r="ACN140"/>
      <c r="ACO140"/>
      <c r="ACP140"/>
      <c r="ACQ140"/>
      <c r="ACR140"/>
      <c r="ACS140"/>
      <c r="ACT140"/>
      <c r="ACU140"/>
      <c r="ACV140"/>
      <c r="ACW140"/>
      <c r="ACX140"/>
      <c r="ACY140"/>
      <c r="ACZ140"/>
      <c r="ADA140"/>
      <c r="ADB140"/>
      <c r="ADC140"/>
      <c r="ADD140"/>
      <c r="ADE140"/>
      <c r="ADF140"/>
      <c r="ADG140"/>
      <c r="ADH140"/>
      <c r="ADI140"/>
      <c r="ADJ140"/>
      <c r="ADK140"/>
      <c r="ADL140"/>
      <c r="ADM140"/>
      <c r="ADN140"/>
      <c r="ADO140"/>
      <c r="ADP140"/>
      <c r="ADQ140"/>
      <c r="ADR140"/>
      <c r="ADS140"/>
      <c r="ADT140"/>
      <c r="ADU140"/>
      <c r="ADV140"/>
      <c r="ADW140"/>
      <c r="ADX140"/>
      <c r="ADY140"/>
      <c r="ADZ140"/>
      <c r="AEA140"/>
      <c r="AEB140"/>
      <c r="AEC140"/>
      <c r="AED140"/>
      <c r="AEE140"/>
      <c r="AEF140"/>
      <c r="AEG140"/>
      <c r="AEH140"/>
      <c r="AEI140"/>
      <c r="AEJ140"/>
      <c r="AEK140"/>
      <c r="AEL140"/>
      <c r="AEM140"/>
      <c r="AEN140"/>
      <c r="AEO140"/>
      <c r="AEP140"/>
      <c r="AEQ140"/>
      <c r="AER140"/>
      <c r="AES140"/>
      <c r="AET140"/>
      <c r="AEU140"/>
      <c r="AEV140"/>
      <c r="AEW140"/>
      <c r="AEX140"/>
      <c r="AEY140"/>
      <c r="AEZ140"/>
      <c r="AFA140"/>
      <c r="AFB140"/>
      <c r="AFC140"/>
      <c r="AFD140"/>
      <c r="AFE140"/>
      <c r="AFF140"/>
      <c r="AFG140"/>
      <c r="AFH140"/>
      <c r="AFI140"/>
      <c r="AFJ140"/>
      <c r="AFK140"/>
      <c r="AFL140"/>
      <c r="AFM140"/>
      <c r="AFN140"/>
      <c r="AFO140"/>
      <c r="AFP140"/>
      <c r="AFQ140"/>
      <c r="AFR140"/>
      <c r="AFS140"/>
      <c r="AFT140"/>
      <c r="AFU140"/>
      <c r="AFV140"/>
      <c r="AFW140"/>
      <c r="AFX140"/>
      <c r="AFY140"/>
      <c r="AFZ140"/>
      <c r="AGA140"/>
      <c r="AGB140"/>
      <c r="AGC140"/>
      <c r="AGD140"/>
      <c r="AGE140"/>
      <c r="AGF140"/>
      <c r="AGG140"/>
      <c r="AGH140"/>
      <c r="AGI140"/>
      <c r="AGJ140"/>
      <c r="AGK140"/>
      <c r="AGL140"/>
      <c r="AGM140"/>
      <c r="AGN140"/>
      <c r="AGO140"/>
      <c r="AGP140"/>
      <c r="AGQ140"/>
      <c r="AGR140"/>
      <c r="AGS140"/>
      <c r="AGT140"/>
      <c r="AGU140"/>
      <c r="AGV140"/>
      <c r="AGW140"/>
      <c r="AGX140"/>
      <c r="AGY140"/>
      <c r="AGZ140"/>
      <c r="AHA140"/>
      <c r="AHB140"/>
      <c r="AHC140"/>
      <c r="AHD140"/>
      <c r="AHE140"/>
      <c r="AHF140"/>
      <c r="AHG140"/>
      <c r="AHH140"/>
      <c r="AHI140"/>
      <c r="AHJ140"/>
      <c r="AHK140"/>
      <c r="AHL140"/>
      <c r="AHM140"/>
      <c r="AHN140"/>
      <c r="AHO140"/>
      <c r="AHP140"/>
      <c r="AHQ140"/>
      <c r="AHR140"/>
      <c r="AHS140"/>
      <c r="AHT140"/>
      <c r="AHU140"/>
      <c r="AHV140"/>
      <c r="AHW140"/>
      <c r="AHX140"/>
      <c r="AHY140"/>
      <c r="AHZ140"/>
      <c r="AIA140"/>
      <c r="AIB140"/>
      <c r="AIC140"/>
      <c r="AID140"/>
      <c r="AIE140"/>
      <c r="AIF140"/>
      <c r="AIG140"/>
      <c r="AIH140"/>
      <c r="AII140"/>
      <c r="AIJ140"/>
      <c r="AIK140"/>
      <c r="AIL140"/>
      <c r="AIM140"/>
      <c r="AIN140"/>
      <c r="AIO140"/>
      <c r="AIP140"/>
      <c r="AIQ140"/>
      <c r="AIR140"/>
      <c r="AIS140"/>
      <c r="AIT140"/>
      <c r="AIU140"/>
      <c r="AIV140"/>
      <c r="AIW140"/>
      <c r="AIX140"/>
      <c r="AIY140"/>
      <c r="AIZ140"/>
      <c r="AJA140"/>
      <c r="AJB140"/>
      <c r="AJC140"/>
      <c r="AJD140"/>
      <c r="AJE140"/>
      <c r="AJF140"/>
      <c r="AJG140"/>
      <c r="AJH140"/>
      <c r="AJI140"/>
      <c r="AJJ140"/>
      <c r="AJK140"/>
      <c r="AJL140"/>
      <c r="AJM140"/>
      <c r="AJN140"/>
      <c r="AJO140"/>
      <c r="AJP140"/>
      <c r="AJQ140"/>
      <c r="AJR140"/>
      <c r="AJS140"/>
      <c r="AJT140"/>
      <c r="AJU140"/>
      <c r="AJV140"/>
      <c r="AJW140"/>
      <c r="AJX140"/>
      <c r="AJY140"/>
      <c r="AJZ140"/>
      <c r="AKA140"/>
      <c r="AKB140"/>
      <c r="AKC140"/>
      <c r="AKD140"/>
      <c r="AKE140"/>
      <c r="AKF140"/>
      <c r="AKG140"/>
      <c r="AKH140"/>
      <c r="AKI140"/>
      <c r="AKJ140"/>
      <c r="AKK140"/>
      <c r="AKL140"/>
      <c r="AKM140"/>
      <c r="AKN140"/>
      <c r="AKO140"/>
      <c r="AKP140"/>
      <c r="AKQ140"/>
      <c r="AKR140"/>
      <c r="AKS140"/>
      <c r="AKT140"/>
      <c r="AKU140"/>
      <c r="AKV140"/>
      <c r="AKW140"/>
      <c r="AKX140"/>
      <c r="AKY140"/>
      <c r="AKZ140"/>
      <c r="ALA140"/>
      <c r="ALB140"/>
      <c r="ALC140"/>
      <c r="ALD140"/>
      <c r="ALE140"/>
      <c r="ALF140"/>
      <c r="ALG140"/>
      <c r="ALH140"/>
      <c r="ALI140"/>
      <c r="ALJ140"/>
      <c r="ALK140"/>
      <c r="ALL140"/>
      <c r="ALM140"/>
      <c r="ALN140"/>
      <c r="ALO140"/>
      <c r="ALP140"/>
      <c r="ALQ140"/>
      <c r="ALR140"/>
      <c r="ALS140"/>
      <c r="ALT140"/>
      <c r="ALU140"/>
      <c r="ALV140"/>
      <c r="ALW140"/>
      <c r="ALX140"/>
      <c r="ALY140"/>
      <c r="ALZ140"/>
      <c r="AMA140"/>
      <c r="AMB140"/>
      <c r="AMC140"/>
      <c r="AMD140"/>
      <c r="AME140"/>
      <c r="AMF140"/>
      <c r="AMG140"/>
      <c r="AMH140"/>
      <c r="AMI140"/>
      <c r="AMJ140"/>
      <c r="AMK140"/>
    </row>
    <row r="141" spans="1:1025" ht="12.75" customHeight="1" x14ac:dyDescent="0.25">
      <c r="A141" s="92" t="s">
        <v>389</v>
      </c>
      <c r="B141" s="79"/>
      <c r="C141" s="79"/>
      <c r="D141" s="79"/>
      <c r="E141" s="79"/>
      <c r="F141" s="79"/>
      <c r="G141" s="12"/>
      <c r="H141" s="12"/>
      <c r="I141" s="12"/>
      <c r="J141" s="12"/>
      <c r="K141" s="12"/>
      <c r="L141" s="12"/>
      <c r="M141" s="12"/>
      <c r="N141" s="12"/>
      <c r="O141" s="12"/>
      <c r="P141" s="12"/>
      <c r="Q141" s="12"/>
      <c r="R141" s="12"/>
      <c r="S141" s="12"/>
      <c r="T141" s="12"/>
      <c r="U141" s="12"/>
      <c r="V141" s="12"/>
      <c r="W141" s="12"/>
      <c r="X141" s="12"/>
      <c r="Y141" s="12"/>
      <c r="Z141" s="12"/>
      <c r="AA141" s="12"/>
      <c r="AB141" s="28"/>
      <c r="AC141" s="12"/>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c r="IZ141"/>
      <c r="JA141"/>
      <c r="JB141"/>
      <c r="JC141"/>
      <c r="JD141"/>
      <c r="JE141"/>
      <c r="JF141"/>
      <c r="JG141"/>
      <c r="JH141"/>
      <c r="JI141"/>
      <c r="JJ141"/>
      <c r="JK141"/>
      <c r="JL141"/>
      <c r="JM141"/>
      <c r="JN141"/>
      <c r="JO141"/>
      <c r="JP141"/>
      <c r="JQ141"/>
      <c r="JR141"/>
      <c r="JS141"/>
      <c r="JT141"/>
      <c r="JU141"/>
      <c r="JV141"/>
      <c r="JW141"/>
      <c r="JX141"/>
      <c r="JY141"/>
      <c r="JZ141"/>
      <c r="KA141"/>
      <c r="KB141"/>
      <c r="KC141"/>
      <c r="KD141"/>
      <c r="KE141"/>
      <c r="KF141"/>
      <c r="KG141"/>
      <c r="KH141"/>
      <c r="KI141"/>
      <c r="KJ141"/>
      <c r="KK141"/>
      <c r="KL141"/>
      <c r="KM141"/>
      <c r="KN141"/>
      <c r="KO141"/>
      <c r="KP141"/>
      <c r="KQ141"/>
      <c r="KR141"/>
      <c r="KS141"/>
      <c r="KT141"/>
      <c r="KU141"/>
      <c r="KV141"/>
      <c r="KW141"/>
      <c r="KX141"/>
      <c r="KY141"/>
      <c r="KZ141"/>
      <c r="LA141"/>
      <c r="LB141"/>
      <c r="LC141"/>
      <c r="LD141"/>
      <c r="LE141"/>
      <c r="LF141"/>
      <c r="LG141"/>
      <c r="LH141"/>
      <c r="LI141"/>
      <c r="LJ141"/>
      <c r="LK141"/>
      <c r="LL141"/>
      <c r="LM141"/>
      <c r="LN141"/>
      <c r="LO141"/>
      <c r="LP141"/>
      <c r="LQ141"/>
      <c r="LR141"/>
      <c r="LS141"/>
      <c r="LT141"/>
      <c r="LU141"/>
      <c r="LV141"/>
      <c r="LW141"/>
      <c r="LX141"/>
      <c r="LY141"/>
      <c r="LZ141"/>
      <c r="MA141"/>
      <c r="MB141"/>
      <c r="MC141"/>
      <c r="MD141"/>
      <c r="ME141"/>
      <c r="MF141"/>
      <c r="MG141"/>
      <c r="MH141"/>
      <c r="MI141"/>
      <c r="MJ141"/>
      <c r="MK141"/>
      <c r="ML141"/>
      <c r="MM141"/>
      <c r="MN141"/>
      <c r="MO141"/>
      <c r="MP141"/>
      <c r="MQ141"/>
      <c r="MR141"/>
      <c r="MS141"/>
      <c r="MT141"/>
      <c r="MU141"/>
      <c r="MV141"/>
      <c r="MW141"/>
      <c r="MX141"/>
      <c r="MY141"/>
      <c r="MZ141"/>
      <c r="NA141"/>
      <c r="NB141"/>
      <c r="NC141"/>
      <c r="ND141"/>
      <c r="NE141"/>
      <c r="NF141"/>
      <c r="NG141"/>
      <c r="NH141"/>
      <c r="NI141"/>
      <c r="NJ141"/>
      <c r="NK141"/>
      <c r="NL141"/>
      <c r="NM141"/>
      <c r="NN141"/>
      <c r="NO141"/>
      <c r="NP141"/>
      <c r="NQ141"/>
      <c r="NR141"/>
      <c r="NS141"/>
      <c r="NT141"/>
      <c r="NU141"/>
      <c r="NV141"/>
      <c r="NW141"/>
      <c r="NX141"/>
      <c r="NY141"/>
      <c r="NZ141"/>
      <c r="OA141"/>
      <c r="OB141"/>
      <c r="OC141"/>
      <c r="OD141"/>
      <c r="OE141"/>
      <c r="OF141"/>
      <c r="OG141"/>
      <c r="OH141"/>
      <c r="OI141"/>
      <c r="OJ141"/>
      <c r="OK141"/>
      <c r="OL141"/>
      <c r="OM141"/>
      <c r="ON141"/>
      <c r="OO141"/>
      <c r="OP141"/>
      <c r="OQ141"/>
      <c r="OR141"/>
      <c r="OS141"/>
      <c r="OT141"/>
      <c r="OU141"/>
      <c r="OV141"/>
      <c r="OW141"/>
      <c r="OX141"/>
      <c r="OY141"/>
      <c r="OZ141"/>
      <c r="PA141"/>
      <c r="PB141"/>
      <c r="PC141"/>
      <c r="PD141"/>
      <c r="PE141"/>
      <c r="PF141"/>
      <c r="PG141"/>
      <c r="PH141"/>
      <c r="PI141"/>
      <c r="PJ141"/>
      <c r="PK141"/>
      <c r="PL141"/>
      <c r="PM141"/>
      <c r="PN141"/>
      <c r="PO141"/>
      <c r="PP141"/>
      <c r="PQ141"/>
      <c r="PR141"/>
      <c r="PS141"/>
      <c r="PT141"/>
      <c r="PU141"/>
      <c r="PV141"/>
      <c r="PW141"/>
      <c r="PX141"/>
      <c r="PY141"/>
      <c r="PZ141"/>
      <c r="QA141"/>
      <c r="QB141"/>
      <c r="QC141"/>
      <c r="QD141"/>
      <c r="QE141"/>
      <c r="QF141"/>
      <c r="QG141"/>
      <c r="QH141"/>
      <c r="QI141"/>
      <c r="QJ141"/>
      <c r="QK141"/>
      <c r="QL141"/>
      <c r="QM141"/>
      <c r="QN141"/>
      <c r="QO141"/>
      <c r="QP141"/>
      <c r="QQ141"/>
      <c r="QR141"/>
      <c r="QS141"/>
      <c r="QT141"/>
      <c r="QU141"/>
      <c r="QV141"/>
      <c r="QW141"/>
      <c r="QX141"/>
      <c r="QY141"/>
      <c r="QZ141"/>
      <c r="RA141"/>
      <c r="RB141"/>
      <c r="RC141"/>
      <c r="RD141"/>
      <c r="RE141"/>
      <c r="RF141"/>
      <c r="RG141"/>
      <c r="RH141"/>
      <c r="RI141"/>
      <c r="RJ141"/>
      <c r="RK141"/>
      <c r="RL141"/>
      <c r="RM141"/>
      <c r="RN141"/>
      <c r="RO141"/>
      <c r="RP141"/>
      <c r="RQ141"/>
      <c r="RR141"/>
      <c r="RS141"/>
      <c r="RT141"/>
      <c r="RU141"/>
      <c r="RV141"/>
      <c r="RW141"/>
      <c r="RX141"/>
      <c r="RY141"/>
      <c r="RZ141"/>
      <c r="SA141"/>
      <c r="SB141"/>
      <c r="SC141"/>
      <c r="SD141"/>
      <c r="SE141"/>
      <c r="SF141"/>
      <c r="SG141"/>
      <c r="SH141"/>
      <c r="SI141"/>
      <c r="SJ141"/>
      <c r="SK141"/>
      <c r="SL141"/>
      <c r="SM141"/>
      <c r="SN141"/>
      <c r="SO141"/>
      <c r="SP141"/>
      <c r="SQ141"/>
      <c r="SR141"/>
      <c r="SS141"/>
      <c r="ST141"/>
      <c r="SU141"/>
      <c r="SV141"/>
      <c r="SW141"/>
      <c r="SX141"/>
      <c r="SY141"/>
      <c r="SZ141"/>
      <c r="TA141"/>
      <c r="TB141"/>
      <c r="TC141"/>
      <c r="TD141"/>
      <c r="TE141"/>
      <c r="TF141"/>
      <c r="TG141"/>
      <c r="TH141"/>
      <c r="TI141"/>
      <c r="TJ141"/>
      <c r="TK141"/>
      <c r="TL141"/>
      <c r="TM141"/>
      <c r="TN141"/>
      <c r="TO141"/>
      <c r="TP141"/>
      <c r="TQ141"/>
      <c r="TR141"/>
      <c r="TS141"/>
      <c r="TT141"/>
      <c r="TU141"/>
      <c r="TV141"/>
      <c r="TW141"/>
      <c r="TX141"/>
      <c r="TY141"/>
      <c r="TZ141"/>
      <c r="UA141"/>
      <c r="UB141"/>
      <c r="UC141"/>
      <c r="UD141"/>
      <c r="UE141"/>
      <c r="UF141"/>
      <c r="UG141"/>
      <c r="UH141"/>
      <c r="UI141"/>
      <c r="UJ141"/>
      <c r="UK141"/>
      <c r="UL141"/>
      <c r="UM141"/>
      <c r="UN141"/>
      <c r="UO141"/>
      <c r="UP141"/>
      <c r="UQ141"/>
      <c r="UR141"/>
      <c r="US141"/>
      <c r="UT141"/>
      <c r="UU141"/>
      <c r="UV141"/>
      <c r="UW141"/>
      <c r="UX141"/>
      <c r="UY141"/>
      <c r="UZ141"/>
      <c r="VA141"/>
      <c r="VB141"/>
      <c r="VC141"/>
      <c r="VD141"/>
      <c r="VE141"/>
      <c r="VF141"/>
      <c r="VG141"/>
      <c r="VH141"/>
      <c r="VI141"/>
      <c r="VJ141"/>
      <c r="VK141"/>
      <c r="VL141"/>
      <c r="VM141"/>
      <c r="VN141"/>
      <c r="VO141"/>
      <c r="VP141"/>
      <c r="VQ141"/>
      <c r="VR141"/>
      <c r="VS141"/>
      <c r="VT141"/>
      <c r="VU141"/>
      <c r="VV141"/>
      <c r="VW141"/>
      <c r="VX141"/>
      <c r="VY141"/>
      <c r="VZ141"/>
      <c r="WA141"/>
      <c r="WB141"/>
      <c r="WC141"/>
      <c r="WD141"/>
      <c r="WE141"/>
      <c r="WF141"/>
      <c r="WG141"/>
      <c r="WH141"/>
      <c r="WI141"/>
      <c r="WJ141"/>
      <c r="WK141"/>
      <c r="WL141"/>
      <c r="WM141"/>
      <c r="WN141"/>
      <c r="WO141"/>
      <c r="WP141"/>
      <c r="WQ141"/>
      <c r="WR141"/>
      <c r="WS141"/>
      <c r="WT141"/>
      <c r="WU141"/>
      <c r="WV141"/>
      <c r="WW141"/>
      <c r="WX141"/>
      <c r="WY141"/>
      <c r="WZ141"/>
      <c r="XA141"/>
      <c r="XB141"/>
      <c r="XC141"/>
      <c r="XD141"/>
      <c r="XE141"/>
      <c r="XF141"/>
      <c r="XG141"/>
      <c r="XH141"/>
      <c r="XI141"/>
      <c r="XJ141"/>
      <c r="XK141"/>
      <c r="XL141"/>
      <c r="XM141"/>
      <c r="XN141"/>
      <c r="XO141"/>
      <c r="XP141"/>
      <c r="XQ141"/>
      <c r="XR141"/>
      <c r="XS141"/>
      <c r="XT141"/>
      <c r="XU141"/>
      <c r="XV141"/>
      <c r="XW141"/>
      <c r="XX141"/>
      <c r="XY141"/>
      <c r="XZ141"/>
      <c r="YA141"/>
      <c r="YB141"/>
      <c r="YC141"/>
      <c r="YD141"/>
      <c r="YE141"/>
      <c r="YF141"/>
      <c r="YG141"/>
      <c r="YH141"/>
      <c r="YI141"/>
      <c r="YJ141"/>
      <c r="YK141"/>
      <c r="YL141"/>
      <c r="YM141"/>
      <c r="YN141"/>
      <c r="YO141"/>
      <c r="YP141"/>
      <c r="YQ141"/>
      <c r="YR141"/>
      <c r="YS141"/>
      <c r="YT141"/>
      <c r="YU141"/>
      <c r="YV141"/>
      <c r="YW141"/>
      <c r="YX141"/>
      <c r="YY141"/>
      <c r="YZ141"/>
      <c r="ZA141"/>
      <c r="ZB141"/>
      <c r="ZC141"/>
      <c r="ZD141"/>
      <c r="ZE141"/>
      <c r="ZF141"/>
      <c r="ZG141"/>
      <c r="ZH141"/>
      <c r="ZI141"/>
      <c r="ZJ141"/>
      <c r="ZK141"/>
      <c r="ZL141"/>
      <c r="ZM141"/>
      <c r="ZN141"/>
      <c r="ZO141"/>
      <c r="ZP141"/>
      <c r="ZQ141"/>
      <c r="ZR141"/>
      <c r="ZS141"/>
      <c r="ZT141"/>
      <c r="ZU141"/>
      <c r="ZV141"/>
      <c r="ZW141"/>
      <c r="ZX141"/>
      <c r="ZY141"/>
      <c r="ZZ141"/>
      <c r="AAA141"/>
      <c r="AAB141"/>
      <c r="AAC141"/>
      <c r="AAD141"/>
      <c r="AAE141"/>
      <c r="AAF141"/>
      <c r="AAG141"/>
      <c r="AAH141"/>
      <c r="AAI141"/>
      <c r="AAJ141"/>
      <c r="AAK141"/>
      <c r="AAL141"/>
      <c r="AAM141"/>
      <c r="AAN141"/>
      <c r="AAO141"/>
      <c r="AAP141"/>
      <c r="AAQ141"/>
      <c r="AAR141"/>
      <c r="AAS141"/>
      <c r="AAT141"/>
      <c r="AAU141"/>
      <c r="AAV141"/>
      <c r="AAW141"/>
      <c r="AAX141"/>
      <c r="AAY141"/>
      <c r="AAZ141"/>
      <c r="ABA141"/>
      <c r="ABB141"/>
      <c r="ABC141"/>
      <c r="ABD141"/>
      <c r="ABE141"/>
      <c r="ABF141"/>
      <c r="ABG141"/>
      <c r="ABH141"/>
      <c r="ABI141"/>
      <c r="ABJ141"/>
      <c r="ABK141"/>
      <c r="ABL141"/>
      <c r="ABM141"/>
      <c r="ABN141"/>
      <c r="ABO141"/>
      <c r="ABP141"/>
      <c r="ABQ141"/>
      <c r="ABR141"/>
      <c r="ABS141"/>
      <c r="ABT141"/>
      <c r="ABU141"/>
      <c r="ABV141"/>
      <c r="ABW141"/>
      <c r="ABX141"/>
      <c r="ABY141"/>
      <c r="ABZ141"/>
      <c r="ACA141"/>
      <c r="ACB141"/>
      <c r="ACC141"/>
      <c r="ACD141"/>
      <c r="ACE141"/>
      <c r="ACF141"/>
      <c r="ACG141"/>
      <c r="ACH141"/>
      <c r="ACI141"/>
      <c r="ACJ141"/>
      <c r="ACK141"/>
      <c r="ACL141"/>
      <c r="ACM141"/>
      <c r="ACN141"/>
      <c r="ACO141"/>
      <c r="ACP141"/>
      <c r="ACQ141"/>
      <c r="ACR141"/>
      <c r="ACS141"/>
      <c r="ACT141"/>
      <c r="ACU141"/>
      <c r="ACV141"/>
      <c r="ACW141"/>
      <c r="ACX141"/>
      <c r="ACY141"/>
      <c r="ACZ141"/>
      <c r="ADA141"/>
      <c r="ADB141"/>
      <c r="ADC141"/>
      <c r="ADD141"/>
      <c r="ADE141"/>
      <c r="ADF141"/>
      <c r="ADG141"/>
      <c r="ADH141"/>
      <c r="ADI141"/>
      <c r="ADJ141"/>
      <c r="ADK141"/>
      <c r="ADL141"/>
      <c r="ADM141"/>
      <c r="ADN141"/>
      <c r="ADO141"/>
      <c r="ADP141"/>
      <c r="ADQ141"/>
      <c r="ADR141"/>
      <c r="ADS141"/>
      <c r="ADT141"/>
      <c r="ADU141"/>
      <c r="ADV141"/>
      <c r="ADW141"/>
      <c r="ADX141"/>
      <c r="ADY141"/>
      <c r="ADZ141"/>
      <c r="AEA141"/>
      <c r="AEB141"/>
      <c r="AEC141"/>
      <c r="AED141"/>
      <c r="AEE141"/>
      <c r="AEF141"/>
      <c r="AEG141"/>
      <c r="AEH141"/>
      <c r="AEI141"/>
      <c r="AEJ141"/>
      <c r="AEK141"/>
      <c r="AEL141"/>
      <c r="AEM141"/>
      <c r="AEN141"/>
      <c r="AEO141"/>
      <c r="AEP141"/>
      <c r="AEQ141"/>
      <c r="AER141"/>
      <c r="AES141"/>
      <c r="AET141"/>
      <c r="AEU141"/>
      <c r="AEV141"/>
      <c r="AEW141"/>
      <c r="AEX141"/>
      <c r="AEY141"/>
      <c r="AEZ141"/>
      <c r="AFA141"/>
      <c r="AFB141"/>
      <c r="AFC141"/>
      <c r="AFD141"/>
      <c r="AFE141"/>
      <c r="AFF141"/>
      <c r="AFG141"/>
      <c r="AFH141"/>
      <c r="AFI141"/>
      <c r="AFJ141"/>
      <c r="AFK141"/>
      <c r="AFL141"/>
      <c r="AFM141"/>
      <c r="AFN141"/>
      <c r="AFO141"/>
      <c r="AFP141"/>
      <c r="AFQ141"/>
      <c r="AFR141"/>
      <c r="AFS141"/>
      <c r="AFT141"/>
      <c r="AFU141"/>
      <c r="AFV141"/>
      <c r="AFW141"/>
      <c r="AFX141"/>
      <c r="AFY141"/>
      <c r="AFZ141"/>
      <c r="AGA141"/>
      <c r="AGB141"/>
      <c r="AGC141"/>
      <c r="AGD141"/>
      <c r="AGE141"/>
      <c r="AGF141"/>
      <c r="AGG141"/>
      <c r="AGH141"/>
      <c r="AGI141"/>
      <c r="AGJ141"/>
      <c r="AGK141"/>
      <c r="AGL141"/>
      <c r="AGM141"/>
      <c r="AGN141"/>
      <c r="AGO141"/>
      <c r="AGP141"/>
      <c r="AGQ141"/>
      <c r="AGR141"/>
      <c r="AGS141"/>
      <c r="AGT141"/>
      <c r="AGU141"/>
      <c r="AGV141"/>
      <c r="AGW141"/>
      <c r="AGX141"/>
      <c r="AGY141"/>
      <c r="AGZ141"/>
      <c r="AHA141"/>
      <c r="AHB141"/>
      <c r="AHC141"/>
      <c r="AHD141"/>
      <c r="AHE141"/>
      <c r="AHF141"/>
      <c r="AHG141"/>
      <c r="AHH141"/>
      <c r="AHI141"/>
      <c r="AHJ141"/>
      <c r="AHK141"/>
      <c r="AHL141"/>
      <c r="AHM141"/>
      <c r="AHN141"/>
      <c r="AHO141"/>
      <c r="AHP141"/>
      <c r="AHQ141"/>
      <c r="AHR141"/>
      <c r="AHS141"/>
      <c r="AHT141"/>
      <c r="AHU141"/>
      <c r="AHV141"/>
      <c r="AHW141"/>
      <c r="AHX141"/>
      <c r="AHY141"/>
      <c r="AHZ141"/>
      <c r="AIA141"/>
      <c r="AIB141"/>
      <c r="AIC141"/>
      <c r="AID141"/>
      <c r="AIE141"/>
      <c r="AIF141"/>
      <c r="AIG141"/>
      <c r="AIH141"/>
      <c r="AII141"/>
      <c r="AIJ141"/>
      <c r="AIK141"/>
      <c r="AIL141"/>
      <c r="AIM141"/>
      <c r="AIN141"/>
      <c r="AIO141"/>
      <c r="AIP141"/>
      <c r="AIQ141"/>
      <c r="AIR141"/>
      <c r="AIS141"/>
      <c r="AIT141"/>
      <c r="AIU141"/>
      <c r="AIV141"/>
      <c r="AIW141"/>
      <c r="AIX141"/>
      <c r="AIY141"/>
      <c r="AIZ141"/>
      <c r="AJA141"/>
      <c r="AJB141"/>
      <c r="AJC141"/>
      <c r="AJD141"/>
      <c r="AJE141"/>
      <c r="AJF141"/>
      <c r="AJG141"/>
      <c r="AJH141"/>
      <c r="AJI141"/>
      <c r="AJJ141"/>
      <c r="AJK141"/>
      <c r="AJL141"/>
      <c r="AJM141"/>
      <c r="AJN141"/>
      <c r="AJO141"/>
      <c r="AJP141"/>
      <c r="AJQ141"/>
      <c r="AJR141"/>
      <c r="AJS141"/>
      <c r="AJT141"/>
      <c r="AJU141"/>
      <c r="AJV141"/>
      <c r="AJW141"/>
      <c r="AJX141"/>
      <c r="AJY141"/>
      <c r="AJZ141"/>
      <c r="AKA141"/>
      <c r="AKB141"/>
      <c r="AKC141"/>
      <c r="AKD141"/>
      <c r="AKE141"/>
      <c r="AKF141"/>
      <c r="AKG141"/>
      <c r="AKH141"/>
      <c r="AKI141"/>
      <c r="AKJ141"/>
      <c r="AKK141"/>
      <c r="AKL141"/>
      <c r="AKM141"/>
      <c r="AKN141"/>
      <c r="AKO141"/>
      <c r="AKP141"/>
      <c r="AKQ141"/>
      <c r="AKR141"/>
      <c r="AKS141"/>
      <c r="AKT141"/>
      <c r="AKU141"/>
      <c r="AKV141"/>
      <c r="AKW141"/>
      <c r="AKX141"/>
      <c r="AKY141"/>
      <c r="AKZ141"/>
      <c r="ALA141"/>
      <c r="ALB141"/>
      <c r="ALC141"/>
      <c r="ALD141"/>
      <c r="ALE141"/>
      <c r="ALF141"/>
      <c r="ALG141"/>
      <c r="ALH141"/>
      <c r="ALI141"/>
      <c r="ALJ141"/>
      <c r="ALK141"/>
      <c r="ALL141"/>
      <c r="ALM141"/>
      <c r="ALN141"/>
      <c r="ALO141"/>
      <c r="ALP141"/>
      <c r="ALQ141"/>
      <c r="ALR141"/>
      <c r="ALS141"/>
      <c r="ALT141"/>
      <c r="ALU141"/>
      <c r="ALV141"/>
      <c r="ALW141"/>
      <c r="ALX141"/>
      <c r="ALY141"/>
      <c r="ALZ141"/>
      <c r="AMA141"/>
      <c r="AMB141"/>
      <c r="AMC141"/>
      <c r="AMD141"/>
      <c r="AME141"/>
      <c r="AMF141"/>
      <c r="AMG141"/>
      <c r="AMH141"/>
      <c r="AMI141"/>
      <c r="AMJ141"/>
      <c r="AMK141"/>
    </row>
    <row r="142" spans="1:1025" ht="12.75" customHeight="1" x14ac:dyDescent="0.25">
      <c r="A142" s="92" t="s">
        <v>157</v>
      </c>
      <c r="B142" s="79"/>
      <c r="C142" s="79"/>
      <c r="D142" s="79"/>
      <c r="E142" s="79"/>
      <c r="F142" s="79"/>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c r="IZ142"/>
      <c r="JA142"/>
      <c r="JB142"/>
      <c r="JC142"/>
      <c r="JD142"/>
      <c r="JE142"/>
      <c r="JF142"/>
      <c r="JG142"/>
      <c r="JH142"/>
      <c r="JI142"/>
      <c r="JJ142"/>
      <c r="JK142"/>
      <c r="JL142"/>
      <c r="JM142"/>
      <c r="JN142"/>
      <c r="JO142"/>
      <c r="JP142"/>
      <c r="JQ142"/>
      <c r="JR142"/>
      <c r="JS142"/>
      <c r="JT142"/>
      <c r="JU142"/>
      <c r="JV142"/>
      <c r="JW142"/>
      <c r="JX142"/>
      <c r="JY142"/>
      <c r="JZ142"/>
      <c r="KA142"/>
      <c r="KB142"/>
      <c r="KC142"/>
      <c r="KD142"/>
      <c r="KE142"/>
      <c r="KF142"/>
      <c r="KG142"/>
      <c r="KH142"/>
      <c r="KI142"/>
      <c r="KJ142"/>
      <c r="KK142"/>
      <c r="KL142"/>
      <c r="KM142"/>
      <c r="KN142"/>
      <c r="KO142"/>
      <c r="KP142"/>
      <c r="KQ142"/>
      <c r="KR142"/>
      <c r="KS142"/>
      <c r="KT142"/>
      <c r="KU142"/>
      <c r="KV142"/>
      <c r="KW142"/>
      <c r="KX142"/>
      <c r="KY142"/>
      <c r="KZ142"/>
      <c r="LA142"/>
      <c r="LB142"/>
      <c r="LC142"/>
      <c r="LD142"/>
      <c r="LE142"/>
      <c r="LF142"/>
      <c r="LG142"/>
      <c r="LH142"/>
      <c r="LI142"/>
      <c r="LJ142"/>
      <c r="LK142"/>
      <c r="LL142"/>
      <c r="LM142"/>
      <c r="LN142"/>
      <c r="LO142"/>
      <c r="LP142"/>
      <c r="LQ142"/>
      <c r="LR142"/>
      <c r="LS142"/>
      <c r="LT142"/>
      <c r="LU142"/>
      <c r="LV142"/>
      <c r="LW142"/>
      <c r="LX142"/>
      <c r="LY142"/>
      <c r="LZ142"/>
      <c r="MA142"/>
      <c r="MB142"/>
      <c r="MC142"/>
      <c r="MD142"/>
      <c r="ME142"/>
      <c r="MF142"/>
      <c r="MG142"/>
      <c r="MH142"/>
      <c r="MI142"/>
      <c r="MJ142"/>
      <c r="MK142"/>
      <c r="ML142"/>
      <c r="MM142"/>
      <c r="MN142"/>
      <c r="MO142"/>
      <c r="MP142"/>
      <c r="MQ142"/>
      <c r="MR142"/>
      <c r="MS142"/>
      <c r="MT142"/>
      <c r="MU142"/>
      <c r="MV142"/>
      <c r="MW142"/>
      <c r="MX142"/>
      <c r="MY142"/>
      <c r="MZ142"/>
      <c r="NA142"/>
      <c r="NB142"/>
      <c r="NC142"/>
      <c r="ND142"/>
      <c r="NE142"/>
      <c r="NF142"/>
      <c r="NG142"/>
      <c r="NH142"/>
      <c r="NI142"/>
      <c r="NJ142"/>
      <c r="NK142"/>
      <c r="NL142"/>
      <c r="NM142"/>
      <c r="NN142"/>
      <c r="NO142"/>
      <c r="NP142"/>
      <c r="NQ142"/>
      <c r="NR142"/>
      <c r="NS142"/>
      <c r="NT142"/>
      <c r="NU142"/>
      <c r="NV142"/>
      <c r="NW142"/>
      <c r="NX142"/>
      <c r="NY142"/>
      <c r="NZ142"/>
      <c r="OA142"/>
      <c r="OB142"/>
      <c r="OC142"/>
      <c r="OD142"/>
      <c r="OE142"/>
      <c r="OF142"/>
      <c r="OG142"/>
      <c r="OH142"/>
      <c r="OI142"/>
      <c r="OJ142"/>
      <c r="OK142"/>
      <c r="OL142"/>
      <c r="OM142"/>
      <c r="ON142"/>
      <c r="OO142"/>
      <c r="OP142"/>
      <c r="OQ142"/>
      <c r="OR142"/>
      <c r="OS142"/>
      <c r="OT142"/>
      <c r="OU142"/>
      <c r="OV142"/>
      <c r="OW142"/>
      <c r="OX142"/>
      <c r="OY142"/>
      <c r="OZ142"/>
      <c r="PA142"/>
      <c r="PB142"/>
      <c r="PC142"/>
      <c r="PD142"/>
      <c r="PE142"/>
      <c r="PF142"/>
      <c r="PG142"/>
      <c r="PH142"/>
      <c r="PI142"/>
      <c r="PJ142"/>
      <c r="PK142"/>
      <c r="PL142"/>
      <c r="PM142"/>
      <c r="PN142"/>
      <c r="PO142"/>
      <c r="PP142"/>
      <c r="PQ142"/>
      <c r="PR142"/>
      <c r="PS142"/>
      <c r="PT142"/>
      <c r="PU142"/>
      <c r="PV142"/>
      <c r="PW142"/>
      <c r="PX142"/>
      <c r="PY142"/>
      <c r="PZ142"/>
      <c r="QA142"/>
      <c r="QB142"/>
      <c r="QC142"/>
      <c r="QD142"/>
      <c r="QE142"/>
      <c r="QF142"/>
      <c r="QG142"/>
      <c r="QH142"/>
      <c r="QI142"/>
      <c r="QJ142"/>
      <c r="QK142"/>
      <c r="QL142"/>
      <c r="QM142"/>
      <c r="QN142"/>
      <c r="QO142"/>
      <c r="QP142"/>
      <c r="QQ142"/>
      <c r="QR142"/>
      <c r="QS142"/>
      <c r="QT142"/>
      <c r="QU142"/>
      <c r="QV142"/>
      <c r="QW142"/>
      <c r="QX142"/>
      <c r="QY142"/>
      <c r="QZ142"/>
      <c r="RA142"/>
      <c r="RB142"/>
      <c r="RC142"/>
      <c r="RD142"/>
      <c r="RE142"/>
      <c r="RF142"/>
      <c r="RG142"/>
      <c r="RH142"/>
      <c r="RI142"/>
      <c r="RJ142"/>
      <c r="RK142"/>
      <c r="RL142"/>
      <c r="RM142"/>
      <c r="RN142"/>
      <c r="RO142"/>
      <c r="RP142"/>
      <c r="RQ142"/>
      <c r="RR142"/>
      <c r="RS142"/>
      <c r="RT142"/>
      <c r="RU142"/>
      <c r="RV142"/>
      <c r="RW142"/>
      <c r="RX142"/>
      <c r="RY142"/>
      <c r="RZ142"/>
      <c r="SA142"/>
      <c r="SB142"/>
      <c r="SC142"/>
      <c r="SD142"/>
      <c r="SE142"/>
      <c r="SF142"/>
      <c r="SG142"/>
      <c r="SH142"/>
      <c r="SI142"/>
      <c r="SJ142"/>
      <c r="SK142"/>
      <c r="SL142"/>
      <c r="SM142"/>
      <c r="SN142"/>
      <c r="SO142"/>
      <c r="SP142"/>
      <c r="SQ142"/>
      <c r="SR142"/>
      <c r="SS142"/>
      <c r="ST142"/>
      <c r="SU142"/>
      <c r="SV142"/>
      <c r="SW142"/>
      <c r="SX142"/>
      <c r="SY142"/>
      <c r="SZ142"/>
      <c r="TA142"/>
      <c r="TB142"/>
      <c r="TC142"/>
      <c r="TD142"/>
      <c r="TE142"/>
      <c r="TF142"/>
      <c r="TG142"/>
      <c r="TH142"/>
      <c r="TI142"/>
      <c r="TJ142"/>
      <c r="TK142"/>
      <c r="TL142"/>
      <c r="TM142"/>
      <c r="TN142"/>
      <c r="TO142"/>
      <c r="TP142"/>
      <c r="TQ142"/>
      <c r="TR142"/>
      <c r="TS142"/>
      <c r="TT142"/>
      <c r="TU142"/>
      <c r="TV142"/>
      <c r="TW142"/>
      <c r="TX142"/>
      <c r="TY142"/>
      <c r="TZ142"/>
      <c r="UA142"/>
      <c r="UB142"/>
      <c r="UC142"/>
      <c r="UD142"/>
      <c r="UE142"/>
      <c r="UF142"/>
      <c r="UG142"/>
      <c r="UH142"/>
      <c r="UI142"/>
      <c r="UJ142"/>
      <c r="UK142"/>
      <c r="UL142"/>
      <c r="UM142"/>
      <c r="UN142"/>
      <c r="UO142"/>
      <c r="UP142"/>
      <c r="UQ142"/>
      <c r="UR142"/>
      <c r="US142"/>
      <c r="UT142"/>
      <c r="UU142"/>
      <c r="UV142"/>
      <c r="UW142"/>
      <c r="UX142"/>
      <c r="UY142"/>
      <c r="UZ142"/>
      <c r="VA142"/>
      <c r="VB142"/>
      <c r="VC142"/>
      <c r="VD142"/>
      <c r="VE142"/>
      <c r="VF142"/>
      <c r="VG142"/>
      <c r="VH142"/>
      <c r="VI142"/>
      <c r="VJ142"/>
      <c r="VK142"/>
      <c r="VL142"/>
      <c r="VM142"/>
      <c r="VN142"/>
      <c r="VO142"/>
      <c r="VP142"/>
      <c r="VQ142"/>
      <c r="VR142"/>
      <c r="VS142"/>
      <c r="VT142"/>
      <c r="VU142"/>
      <c r="VV142"/>
      <c r="VW142"/>
      <c r="VX142"/>
      <c r="VY142"/>
      <c r="VZ142"/>
      <c r="WA142"/>
      <c r="WB142"/>
      <c r="WC142"/>
      <c r="WD142"/>
      <c r="WE142"/>
      <c r="WF142"/>
      <c r="WG142"/>
      <c r="WH142"/>
      <c r="WI142"/>
      <c r="WJ142"/>
      <c r="WK142"/>
      <c r="WL142"/>
      <c r="WM142"/>
      <c r="WN142"/>
      <c r="WO142"/>
      <c r="WP142"/>
      <c r="WQ142"/>
      <c r="WR142"/>
      <c r="WS142"/>
      <c r="WT142"/>
      <c r="WU142"/>
      <c r="WV142"/>
      <c r="WW142"/>
      <c r="WX142"/>
      <c r="WY142"/>
      <c r="WZ142"/>
      <c r="XA142"/>
      <c r="XB142"/>
      <c r="XC142"/>
      <c r="XD142"/>
      <c r="XE142"/>
      <c r="XF142"/>
      <c r="XG142"/>
      <c r="XH142"/>
      <c r="XI142"/>
      <c r="XJ142"/>
      <c r="XK142"/>
      <c r="XL142"/>
      <c r="XM142"/>
      <c r="XN142"/>
      <c r="XO142"/>
      <c r="XP142"/>
      <c r="XQ142"/>
      <c r="XR142"/>
      <c r="XS142"/>
      <c r="XT142"/>
      <c r="XU142"/>
      <c r="XV142"/>
      <c r="XW142"/>
      <c r="XX142"/>
      <c r="XY142"/>
      <c r="XZ142"/>
      <c r="YA142"/>
      <c r="YB142"/>
      <c r="YC142"/>
      <c r="YD142"/>
      <c r="YE142"/>
      <c r="YF142"/>
      <c r="YG142"/>
      <c r="YH142"/>
      <c r="YI142"/>
      <c r="YJ142"/>
      <c r="YK142"/>
      <c r="YL142"/>
      <c r="YM142"/>
      <c r="YN142"/>
      <c r="YO142"/>
      <c r="YP142"/>
      <c r="YQ142"/>
      <c r="YR142"/>
      <c r="YS142"/>
      <c r="YT142"/>
      <c r="YU142"/>
      <c r="YV142"/>
      <c r="YW142"/>
      <c r="YX142"/>
      <c r="YY142"/>
      <c r="YZ142"/>
      <c r="ZA142"/>
      <c r="ZB142"/>
      <c r="ZC142"/>
      <c r="ZD142"/>
      <c r="ZE142"/>
      <c r="ZF142"/>
      <c r="ZG142"/>
      <c r="ZH142"/>
      <c r="ZI142"/>
      <c r="ZJ142"/>
      <c r="ZK142"/>
      <c r="ZL142"/>
      <c r="ZM142"/>
      <c r="ZN142"/>
      <c r="ZO142"/>
      <c r="ZP142"/>
      <c r="ZQ142"/>
      <c r="ZR142"/>
      <c r="ZS142"/>
      <c r="ZT142"/>
      <c r="ZU142"/>
      <c r="ZV142"/>
      <c r="ZW142"/>
      <c r="ZX142"/>
      <c r="ZY142"/>
      <c r="ZZ142"/>
      <c r="AAA142"/>
      <c r="AAB142"/>
      <c r="AAC142"/>
      <c r="AAD142"/>
      <c r="AAE142"/>
      <c r="AAF142"/>
      <c r="AAG142"/>
      <c r="AAH142"/>
      <c r="AAI142"/>
      <c r="AAJ142"/>
      <c r="AAK142"/>
      <c r="AAL142"/>
      <c r="AAM142"/>
      <c r="AAN142"/>
      <c r="AAO142"/>
      <c r="AAP142"/>
      <c r="AAQ142"/>
      <c r="AAR142"/>
      <c r="AAS142"/>
      <c r="AAT142"/>
      <c r="AAU142"/>
      <c r="AAV142"/>
      <c r="AAW142"/>
      <c r="AAX142"/>
      <c r="AAY142"/>
      <c r="AAZ142"/>
      <c r="ABA142"/>
      <c r="ABB142"/>
      <c r="ABC142"/>
      <c r="ABD142"/>
      <c r="ABE142"/>
      <c r="ABF142"/>
      <c r="ABG142"/>
      <c r="ABH142"/>
      <c r="ABI142"/>
      <c r="ABJ142"/>
      <c r="ABK142"/>
      <c r="ABL142"/>
      <c r="ABM142"/>
      <c r="ABN142"/>
      <c r="ABO142"/>
      <c r="ABP142"/>
      <c r="ABQ142"/>
      <c r="ABR142"/>
      <c r="ABS142"/>
      <c r="ABT142"/>
      <c r="ABU142"/>
      <c r="ABV142"/>
      <c r="ABW142"/>
      <c r="ABX142"/>
      <c r="ABY142"/>
      <c r="ABZ142"/>
      <c r="ACA142"/>
      <c r="ACB142"/>
      <c r="ACC142"/>
      <c r="ACD142"/>
      <c r="ACE142"/>
      <c r="ACF142"/>
      <c r="ACG142"/>
      <c r="ACH142"/>
      <c r="ACI142"/>
      <c r="ACJ142"/>
      <c r="ACK142"/>
      <c r="ACL142"/>
      <c r="ACM142"/>
      <c r="ACN142"/>
      <c r="ACO142"/>
      <c r="ACP142"/>
      <c r="ACQ142"/>
      <c r="ACR142"/>
      <c r="ACS142"/>
      <c r="ACT142"/>
      <c r="ACU142"/>
      <c r="ACV142"/>
      <c r="ACW142"/>
      <c r="ACX142"/>
      <c r="ACY142"/>
      <c r="ACZ142"/>
      <c r="ADA142"/>
      <c r="ADB142"/>
      <c r="ADC142"/>
      <c r="ADD142"/>
      <c r="ADE142"/>
      <c r="ADF142"/>
      <c r="ADG142"/>
      <c r="ADH142"/>
      <c r="ADI142"/>
      <c r="ADJ142"/>
      <c r="ADK142"/>
      <c r="ADL142"/>
      <c r="ADM142"/>
      <c r="ADN142"/>
      <c r="ADO142"/>
      <c r="ADP142"/>
      <c r="ADQ142"/>
      <c r="ADR142"/>
      <c r="ADS142"/>
      <c r="ADT142"/>
      <c r="ADU142"/>
      <c r="ADV142"/>
      <c r="ADW142"/>
      <c r="ADX142"/>
      <c r="ADY142"/>
      <c r="ADZ142"/>
      <c r="AEA142"/>
      <c r="AEB142"/>
      <c r="AEC142"/>
      <c r="AED142"/>
      <c r="AEE142"/>
      <c r="AEF142"/>
      <c r="AEG142"/>
      <c r="AEH142"/>
      <c r="AEI142"/>
      <c r="AEJ142"/>
      <c r="AEK142"/>
      <c r="AEL142"/>
      <c r="AEM142"/>
      <c r="AEN142"/>
      <c r="AEO142"/>
      <c r="AEP142"/>
      <c r="AEQ142"/>
      <c r="AER142"/>
      <c r="AES142"/>
      <c r="AET142"/>
      <c r="AEU142"/>
      <c r="AEV142"/>
      <c r="AEW142"/>
      <c r="AEX142"/>
      <c r="AEY142"/>
      <c r="AEZ142"/>
      <c r="AFA142"/>
      <c r="AFB142"/>
      <c r="AFC142"/>
      <c r="AFD142"/>
      <c r="AFE142"/>
      <c r="AFF142"/>
      <c r="AFG142"/>
      <c r="AFH142"/>
      <c r="AFI142"/>
      <c r="AFJ142"/>
      <c r="AFK142"/>
      <c r="AFL142"/>
      <c r="AFM142"/>
      <c r="AFN142"/>
      <c r="AFO142"/>
      <c r="AFP142"/>
      <c r="AFQ142"/>
      <c r="AFR142"/>
      <c r="AFS142"/>
      <c r="AFT142"/>
      <c r="AFU142"/>
      <c r="AFV142"/>
      <c r="AFW142"/>
      <c r="AFX142"/>
      <c r="AFY142"/>
      <c r="AFZ142"/>
      <c r="AGA142"/>
      <c r="AGB142"/>
      <c r="AGC142"/>
      <c r="AGD142"/>
      <c r="AGE142"/>
      <c r="AGF142"/>
      <c r="AGG142"/>
      <c r="AGH142"/>
      <c r="AGI142"/>
      <c r="AGJ142"/>
      <c r="AGK142"/>
      <c r="AGL142"/>
      <c r="AGM142"/>
      <c r="AGN142"/>
      <c r="AGO142"/>
      <c r="AGP142"/>
      <c r="AGQ142"/>
      <c r="AGR142"/>
      <c r="AGS142"/>
      <c r="AGT142"/>
      <c r="AGU142"/>
      <c r="AGV142"/>
      <c r="AGW142"/>
      <c r="AGX142"/>
      <c r="AGY142"/>
      <c r="AGZ142"/>
      <c r="AHA142"/>
      <c r="AHB142"/>
      <c r="AHC142"/>
      <c r="AHD142"/>
      <c r="AHE142"/>
      <c r="AHF142"/>
      <c r="AHG142"/>
      <c r="AHH142"/>
      <c r="AHI142"/>
      <c r="AHJ142"/>
      <c r="AHK142"/>
      <c r="AHL142"/>
      <c r="AHM142"/>
      <c r="AHN142"/>
      <c r="AHO142"/>
      <c r="AHP142"/>
      <c r="AHQ142"/>
      <c r="AHR142"/>
      <c r="AHS142"/>
      <c r="AHT142"/>
      <c r="AHU142"/>
      <c r="AHV142"/>
      <c r="AHW142"/>
      <c r="AHX142"/>
      <c r="AHY142"/>
      <c r="AHZ142"/>
      <c r="AIA142"/>
      <c r="AIB142"/>
      <c r="AIC142"/>
      <c r="AID142"/>
      <c r="AIE142"/>
      <c r="AIF142"/>
      <c r="AIG142"/>
      <c r="AIH142"/>
      <c r="AII142"/>
      <c r="AIJ142"/>
      <c r="AIK142"/>
      <c r="AIL142"/>
      <c r="AIM142"/>
      <c r="AIN142"/>
      <c r="AIO142"/>
      <c r="AIP142"/>
      <c r="AIQ142"/>
      <c r="AIR142"/>
      <c r="AIS142"/>
      <c r="AIT142"/>
      <c r="AIU142"/>
      <c r="AIV142"/>
      <c r="AIW142"/>
      <c r="AIX142"/>
      <c r="AIY142"/>
      <c r="AIZ142"/>
      <c r="AJA142"/>
      <c r="AJB142"/>
      <c r="AJC142"/>
      <c r="AJD142"/>
      <c r="AJE142"/>
      <c r="AJF142"/>
      <c r="AJG142"/>
      <c r="AJH142"/>
      <c r="AJI142"/>
      <c r="AJJ142"/>
      <c r="AJK142"/>
      <c r="AJL142"/>
      <c r="AJM142"/>
      <c r="AJN142"/>
      <c r="AJO142"/>
      <c r="AJP142"/>
      <c r="AJQ142"/>
      <c r="AJR142"/>
      <c r="AJS142"/>
      <c r="AJT142"/>
      <c r="AJU142"/>
      <c r="AJV142"/>
      <c r="AJW142"/>
      <c r="AJX142"/>
      <c r="AJY142"/>
      <c r="AJZ142"/>
      <c r="AKA142"/>
      <c r="AKB142"/>
      <c r="AKC142"/>
      <c r="AKD142"/>
      <c r="AKE142"/>
      <c r="AKF142"/>
      <c r="AKG142"/>
      <c r="AKH142"/>
      <c r="AKI142"/>
      <c r="AKJ142"/>
      <c r="AKK142"/>
      <c r="AKL142"/>
      <c r="AKM142"/>
      <c r="AKN142"/>
      <c r="AKO142"/>
      <c r="AKP142"/>
      <c r="AKQ142"/>
      <c r="AKR142"/>
      <c r="AKS142"/>
      <c r="AKT142"/>
      <c r="AKU142"/>
      <c r="AKV142"/>
      <c r="AKW142"/>
      <c r="AKX142"/>
      <c r="AKY142"/>
      <c r="AKZ142"/>
      <c r="ALA142"/>
      <c r="ALB142"/>
      <c r="ALC142"/>
      <c r="ALD142"/>
      <c r="ALE142"/>
      <c r="ALF142"/>
      <c r="ALG142"/>
      <c r="ALH142"/>
      <c r="ALI142"/>
      <c r="ALJ142"/>
      <c r="ALK142"/>
      <c r="ALL142"/>
      <c r="ALM142"/>
      <c r="ALN142"/>
      <c r="ALO142"/>
      <c r="ALP142"/>
      <c r="ALQ142"/>
      <c r="ALR142"/>
      <c r="ALS142"/>
      <c r="ALT142"/>
      <c r="ALU142"/>
      <c r="ALV142"/>
      <c r="ALW142"/>
      <c r="ALX142"/>
      <c r="ALY142"/>
      <c r="ALZ142"/>
      <c r="AMA142"/>
      <c r="AMB142"/>
      <c r="AMC142"/>
      <c r="AMD142"/>
      <c r="AME142"/>
      <c r="AMF142"/>
      <c r="AMG142"/>
      <c r="AMH142"/>
      <c r="AMI142"/>
      <c r="AMJ142"/>
      <c r="AMK142"/>
    </row>
  </sheetData>
  <autoFilter ref="A12:AC133"/>
  <sortState ref="A11:BO134">
    <sortCondition ref="C11:C134"/>
    <sortCondition ref="D11:D134"/>
    <sortCondition ref="Z11:Z134"/>
  </sortState>
  <mergeCells count="22">
    <mergeCell ref="AE8:AP8"/>
    <mergeCell ref="C138:D138"/>
    <mergeCell ref="A11:AC11"/>
    <mergeCell ref="AR8:BC8"/>
    <mergeCell ref="AA1:AC1"/>
    <mergeCell ref="AA2:AC2"/>
    <mergeCell ref="AA3:AC3"/>
    <mergeCell ref="AB9:AC9"/>
    <mergeCell ref="A5:AB5"/>
    <mergeCell ref="A6:E6"/>
    <mergeCell ref="F6:AC6"/>
    <mergeCell ref="A7:E8"/>
    <mergeCell ref="F7:G7"/>
    <mergeCell ref="H7:AC7"/>
    <mergeCell ref="F8:G8"/>
    <mergeCell ref="H8:AC8"/>
    <mergeCell ref="A10:AC10"/>
    <mergeCell ref="H9:Z9"/>
    <mergeCell ref="A1:D3"/>
    <mergeCell ref="E1:Z1"/>
    <mergeCell ref="E2:Z3"/>
    <mergeCell ref="A9:G9"/>
  </mergeCells>
  <pageMargins left="0.23622047244094491" right="0.23622047244094491" top="0.74803149606299213" bottom="0.35433070866141736" header="0.51181102362204722" footer="0.31496062992125984"/>
  <pageSetup paperSize="5" scale="60" firstPageNumber="0" fitToHeight="0" orientation="landscape" r:id="rId1"/>
  <headerFooter>
    <oddFooter>&amp;R&amp;10&amp;P de &amp;N</oddFooter>
  </headerFooter>
  <rowBreaks count="1" manualBreakCount="1">
    <brk id="52" max="16383"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Listas!$C$3:$C$29</xm:f>
          </x14:formula1>
          <xm:sqref>D133</xm:sqref>
        </x14:dataValidation>
        <x14:dataValidation type="list" allowBlank="1" showInputMessage="1" showErrorMessage="1">
          <x14:formula1>
            <xm:f>Listas!$A$2:$A$6</xm:f>
          </x14:formula1>
          <x14:formula2>
            <xm:f>0</xm:f>
          </x14:formula2>
          <xm:sqref>C13:C133</xm:sqref>
        </x14:dataValidation>
        <x14:dataValidation type="list" allowBlank="1" showInputMessage="1" showErrorMessage="1">
          <x14:formula1>
            <xm:f>Listas!$C$3:$C$30</xm:f>
          </x14:formula1>
          <xm:sqref>D13:D132</xm:sqref>
        </x14:dataValidation>
        <x14:dataValidation type="list" allowBlank="1" showInputMessage="1" showErrorMessage="1">
          <x14:formula1>
            <xm:f>Listas!$F$2:$F$12</xm:f>
          </x14:formula1>
          <x14:formula2>
            <xm:f>0</xm:f>
          </x14:formula2>
          <xm:sqref>X13:X133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3:B30"/>
  <sheetViews>
    <sheetView workbookViewId="0">
      <selection activeCell="B33" sqref="B33"/>
    </sheetView>
  </sheetViews>
  <sheetFormatPr baseColWidth="10" defaultRowHeight="15" x14ac:dyDescent="0.25"/>
  <cols>
    <col min="1" max="1" width="56.7109375" customWidth="1"/>
    <col min="2" max="2" width="17.85546875" customWidth="1"/>
  </cols>
  <sheetData>
    <row r="3" spans="1:2" x14ac:dyDescent="0.25">
      <c r="A3" s="181" t="s">
        <v>56</v>
      </c>
      <c r="B3" s="181" t="s">
        <v>487</v>
      </c>
    </row>
    <row r="4" spans="1:2" ht="28.5" hidden="1" x14ac:dyDescent="0.25">
      <c r="A4" s="123" t="s">
        <v>154</v>
      </c>
      <c r="B4" s="180">
        <f>+AVERAGEIF(PlanAccion!$D$13:$D$132,DetalleMetas!A4,PlanAccion!$AC$13:$AC$132)</f>
        <v>1</v>
      </c>
    </row>
    <row r="5" spans="1:2" hidden="1" x14ac:dyDescent="0.25">
      <c r="A5" s="124" t="s">
        <v>163</v>
      </c>
      <c r="B5" s="180">
        <f>+AVERAGEIF(PlanAccion!$D$13:$D$132,DetalleMetas!A5,PlanAccion!$AC$13:$AC$132)</f>
        <v>1</v>
      </c>
    </row>
    <row r="6" spans="1:2" ht="42.75" hidden="1" x14ac:dyDescent="0.25">
      <c r="A6" s="113" t="s">
        <v>19</v>
      </c>
      <c r="B6" s="180">
        <f>+AVERAGEIF(PlanAccion!$D$13:$D$132,DetalleMetas!A6,PlanAccion!$AC$13:$AC$132)</f>
        <v>1</v>
      </c>
    </row>
    <row r="7" spans="1:2" ht="28.5" hidden="1" x14ac:dyDescent="0.25">
      <c r="A7" s="142" t="s">
        <v>124</v>
      </c>
      <c r="B7" s="180">
        <f>+AVERAGEIF(PlanAccion!$D$13:$D$132,DetalleMetas!A7,PlanAccion!$AC$13:$AC$132)</f>
        <v>1</v>
      </c>
    </row>
    <row r="8" spans="1:2" ht="28.5" hidden="1" x14ac:dyDescent="0.25">
      <c r="A8" s="113" t="s">
        <v>29</v>
      </c>
      <c r="B8" s="180">
        <f>+AVERAGEIF(PlanAccion!$D$13:$D$132,DetalleMetas!A8,PlanAccion!$AC$13:$AC$132)</f>
        <v>1</v>
      </c>
    </row>
    <row r="9" spans="1:2" ht="28.5" hidden="1" x14ac:dyDescent="0.25">
      <c r="A9" s="124" t="s">
        <v>27</v>
      </c>
      <c r="B9" s="180">
        <f>+AVERAGEIF(PlanAccion!$D$13:$D$132,DetalleMetas!A9,PlanAccion!$AC$13:$AC$132)</f>
        <v>1</v>
      </c>
    </row>
    <row r="10" spans="1:2" ht="28.5" hidden="1" x14ac:dyDescent="0.25">
      <c r="A10" s="124" t="s">
        <v>6</v>
      </c>
      <c r="B10" s="180">
        <f>+AVERAGEIF(PlanAccion!$D$13:$D$132,DetalleMetas!A10,PlanAccion!$AC$13:$AC$132)</f>
        <v>1</v>
      </c>
    </row>
    <row r="11" spans="1:2" hidden="1" x14ac:dyDescent="0.25">
      <c r="A11" s="99" t="s">
        <v>128</v>
      </c>
      <c r="B11" s="180">
        <f>+AVERAGEIF(PlanAccion!$D$13:$D$132,DetalleMetas!A11,PlanAccion!$AC$13:$AC$132)</f>
        <v>1</v>
      </c>
    </row>
    <row r="12" spans="1:2" x14ac:dyDescent="0.25">
      <c r="A12" s="126" t="s">
        <v>126</v>
      </c>
      <c r="B12" s="180">
        <f>+AVERAGEIF(PlanAccion!$D$13:$D$132,DetalleMetas!A12,PlanAccion!$AC$13:$AC$132)</f>
        <v>0.875</v>
      </c>
    </row>
    <row r="13" spans="1:2" x14ac:dyDescent="0.25">
      <c r="A13" s="99" t="s">
        <v>127</v>
      </c>
      <c r="B13" s="180">
        <f>+AVERAGEIF(PlanAccion!$D$13:$D$132,DetalleMetas!A13,PlanAccion!$AC$13:$AC$132)</f>
        <v>0.83928571428571441</v>
      </c>
    </row>
    <row r="14" spans="1:2" ht="28.5" hidden="1" x14ac:dyDescent="0.25">
      <c r="A14" s="147" t="s">
        <v>15</v>
      </c>
      <c r="B14" s="180">
        <f>+AVERAGEIF(PlanAccion!$D$13:$D$132,DetalleMetas!A14,PlanAccion!$AC$13:$AC$132)</f>
        <v>1</v>
      </c>
    </row>
    <row r="15" spans="1:2" ht="42.75" hidden="1" x14ac:dyDescent="0.25">
      <c r="A15" s="121" t="s">
        <v>16</v>
      </c>
      <c r="B15" s="180">
        <f>+AVERAGEIF(PlanAccion!$D$13:$D$132,DetalleMetas!A15,PlanAccion!$AC$13:$AC$132)</f>
        <v>1</v>
      </c>
    </row>
    <row r="16" spans="1:2" ht="42.75" hidden="1" x14ac:dyDescent="0.25">
      <c r="A16" s="113" t="s">
        <v>21</v>
      </c>
      <c r="B16" s="180">
        <f>+AVERAGEIF(PlanAccion!$D$13:$D$132,DetalleMetas!A16,PlanAccion!$AC$13:$AC$132)</f>
        <v>1</v>
      </c>
    </row>
    <row r="17" spans="1:2" ht="28.5" hidden="1" x14ac:dyDescent="0.25">
      <c r="A17" s="179" t="s">
        <v>125</v>
      </c>
      <c r="B17" s="180">
        <f>+AVERAGEIF(PlanAccion!$D$13:$D$132,DetalleMetas!A17,PlanAccion!$AC$13:$AC$132)</f>
        <v>1</v>
      </c>
    </row>
    <row r="18" spans="1:2" ht="28.5" hidden="1" x14ac:dyDescent="0.25">
      <c r="A18" s="113" t="s">
        <v>25</v>
      </c>
      <c r="B18" s="180">
        <f>+AVERAGEIF(PlanAccion!$D$13:$D$132,DetalleMetas!A18,PlanAccion!$AC$13:$AC$132)</f>
        <v>1</v>
      </c>
    </row>
    <row r="19" spans="1:2" hidden="1" x14ac:dyDescent="0.25">
      <c r="A19" s="134" t="s">
        <v>26</v>
      </c>
      <c r="B19" s="180">
        <f>+AVERAGEIF(PlanAccion!$D$13:$D$132,DetalleMetas!A19,PlanAccion!$AC$13:$AC$132)</f>
        <v>1</v>
      </c>
    </row>
    <row r="20" spans="1:2" ht="28.5" hidden="1" x14ac:dyDescent="0.25">
      <c r="A20" s="124" t="s">
        <v>30</v>
      </c>
      <c r="B20" s="180">
        <f>+AVERAGEIF(PlanAccion!$D$13:$D$132,DetalleMetas!A20,PlanAccion!$AC$13:$AC$132)</f>
        <v>1</v>
      </c>
    </row>
    <row r="21" spans="1:2" hidden="1" x14ac:dyDescent="0.25">
      <c r="A21" s="113" t="s">
        <v>23</v>
      </c>
      <c r="B21" s="180">
        <f>+AVERAGEIF(PlanAccion!$D$13:$D$132,DetalleMetas!A21,PlanAccion!$AC$13:$AC$132)</f>
        <v>1</v>
      </c>
    </row>
    <row r="22" spans="1:2" ht="42.75" hidden="1" x14ac:dyDescent="0.25">
      <c r="A22" s="113" t="s">
        <v>18</v>
      </c>
      <c r="B22" s="180">
        <f>+AVERAGEIF(PlanAccion!$D$13:$D$132,DetalleMetas!A22,PlanAccion!$AC$13:$AC$132)</f>
        <v>1</v>
      </c>
    </row>
    <row r="23" spans="1:2" ht="28.5" hidden="1" x14ac:dyDescent="0.25">
      <c r="A23" s="142" t="s">
        <v>121</v>
      </c>
      <c r="B23" s="180">
        <f>+AVERAGEIF(PlanAccion!$D$13:$D$132,DetalleMetas!A23,PlanAccion!$AC$13:$AC$132)</f>
        <v>1</v>
      </c>
    </row>
    <row r="24" spans="1:2" hidden="1" x14ac:dyDescent="0.25">
      <c r="A24" s="113" t="s">
        <v>22</v>
      </c>
      <c r="B24" s="180">
        <f>+AVERAGEIF(PlanAccion!$D$13:$D$132,DetalleMetas!A24,PlanAccion!$AC$13:$AC$132)</f>
        <v>1</v>
      </c>
    </row>
    <row r="25" spans="1:2" ht="28.5" hidden="1" x14ac:dyDescent="0.25">
      <c r="A25" s="99" t="s">
        <v>159</v>
      </c>
      <c r="B25" s="180">
        <f>+AVERAGEIF(PlanAccion!$D$13:$D$132,DetalleMetas!A25,PlanAccion!$AC$13:$AC$132)</f>
        <v>1</v>
      </c>
    </row>
    <row r="26" spans="1:2" ht="28.5" hidden="1" x14ac:dyDescent="0.25">
      <c r="A26" s="121" t="s">
        <v>24</v>
      </c>
      <c r="B26" s="180">
        <f>+AVERAGEIF(PlanAccion!$D$13:$D$132,DetalleMetas!A26,PlanAccion!$AC$13:$AC$132)</f>
        <v>1</v>
      </c>
    </row>
    <row r="27" spans="1:2" ht="42.75" hidden="1" x14ac:dyDescent="0.25">
      <c r="A27" s="113" t="s">
        <v>13</v>
      </c>
      <c r="B27" s="180">
        <f>+AVERAGEIF(PlanAccion!$D$13:$D$132,DetalleMetas!A27,PlanAccion!$AC$13:$AC$132)</f>
        <v>1</v>
      </c>
    </row>
    <row r="28" spans="1:2" ht="28.5" hidden="1" x14ac:dyDescent="0.25">
      <c r="A28" s="147" t="s">
        <v>10</v>
      </c>
      <c r="B28" s="180">
        <f>+AVERAGEIF(PlanAccion!$D$13:$D$132,DetalleMetas!A28,PlanAccion!$AC$13:$AC$132)</f>
        <v>1</v>
      </c>
    </row>
    <row r="29" spans="1:2" ht="28.5" hidden="1" x14ac:dyDescent="0.25">
      <c r="A29" s="113" t="s">
        <v>8</v>
      </c>
      <c r="B29" s="180">
        <f>+AVERAGEIF(PlanAccion!$D$13:$D$132,DetalleMetas!A29,PlanAccion!$AC$13:$AC$132)</f>
        <v>1</v>
      </c>
    </row>
    <row r="30" spans="1:2" ht="28.5" hidden="1" x14ac:dyDescent="0.25">
      <c r="A30" s="126" t="s">
        <v>120</v>
      </c>
      <c r="B30" s="180">
        <f>+AVERAGEIF(PlanAccion!$D$13:$D$132,DetalleMetas!A30,PlanAccion!$AC$13:$AC$132)</f>
        <v>1</v>
      </c>
    </row>
  </sheetData>
  <autoFilter ref="A3:B30">
    <filterColumn colId="1">
      <filters>
        <filter val="84%"/>
        <filter val="88%"/>
      </filters>
    </filterColumn>
  </autoFilter>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Listas!$C$3:$C$30</xm:f>
          </x14:formula1>
          <xm:sqref>A4:A30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53"/>
  <sheetViews>
    <sheetView topLeftCell="A21" zoomScale="115" zoomScaleNormal="115" zoomScaleSheetLayoutView="145" workbookViewId="0">
      <selection activeCell="AD27" sqref="AD27"/>
    </sheetView>
  </sheetViews>
  <sheetFormatPr baseColWidth="10" defaultColWidth="9.140625" defaultRowHeight="15" x14ac:dyDescent="0.25"/>
  <cols>
    <col min="1" max="1" width="2.28515625" style="34" customWidth="1"/>
    <col min="2" max="2" width="21.140625" style="34" customWidth="1"/>
    <col min="3" max="14" width="9.85546875" style="34" customWidth="1"/>
    <col min="15" max="15" width="2.5703125" style="34" customWidth="1"/>
    <col min="16" max="16" width="23.5703125" style="34" hidden="1" customWidth="1"/>
    <col min="17" max="28" width="10" style="34" hidden="1" customWidth="1"/>
    <col min="29" max="1025" width="11.42578125" style="34"/>
    <col min="1026" max="16384" width="9.140625" style="34"/>
  </cols>
  <sheetData>
    <row r="1" spans="2:41" hidden="1" x14ac:dyDescent="0.25">
      <c r="B1" s="52"/>
      <c r="C1" s="52"/>
      <c r="D1" s="52"/>
      <c r="E1" s="52"/>
      <c r="F1" s="52"/>
      <c r="G1" s="52"/>
      <c r="H1" s="52"/>
      <c r="I1" s="52"/>
      <c r="J1" s="52"/>
      <c r="K1" s="52"/>
      <c r="L1" s="52"/>
      <c r="M1" s="52"/>
      <c r="N1" s="52"/>
    </row>
    <row r="2" spans="2:41" ht="9" customHeight="1" x14ac:dyDescent="0.25">
      <c r="B2" s="52"/>
      <c r="C2" s="52"/>
      <c r="D2" s="52"/>
      <c r="E2" s="52"/>
      <c r="F2" s="52"/>
      <c r="G2" s="52"/>
      <c r="H2" s="52"/>
      <c r="I2" s="52"/>
      <c r="J2" s="52"/>
      <c r="K2" s="52"/>
      <c r="L2" s="52"/>
      <c r="M2" s="52"/>
      <c r="N2" s="52"/>
    </row>
    <row r="3" spans="2:41" ht="18.75" x14ac:dyDescent="0.25">
      <c r="B3" s="233" t="s">
        <v>108</v>
      </c>
      <c r="C3" s="233"/>
      <c r="D3" s="233"/>
      <c r="E3" s="233"/>
      <c r="F3" s="233"/>
      <c r="G3" s="233"/>
      <c r="H3" s="233"/>
      <c r="I3" s="233"/>
      <c r="J3" s="233"/>
      <c r="K3" s="233"/>
      <c r="L3" s="233"/>
      <c r="M3" s="233"/>
      <c r="N3" s="233"/>
      <c r="P3" s="233" t="s">
        <v>111</v>
      </c>
      <c r="Q3" s="233"/>
      <c r="R3" s="233"/>
      <c r="S3" s="233"/>
      <c r="T3" s="233"/>
      <c r="U3" s="233"/>
      <c r="V3" s="233"/>
      <c r="W3" s="233"/>
      <c r="X3" s="233"/>
      <c r="Y3" s="233"/>
      <c r="Z3" s="233"/>
      <c r="AA3" s="233"/>
      <c r="AB3" s="233"/>
    </row>
    <row r="4" spans="2:41" hidden="1" x14ac:dyDescent="0.25">
      <c r="B4" s="58"/>
      <c r="C4" s="58"/>
      <c r="D4" s="58"/>
      <c r="E4" s="58"/>
      <c r="F4" s="58"/>
      <c r="G4" s="58"/>
      <c r="H4" s="58"/>
      <c r="I4" s="58"/>
      <c r="J4" s="58"/>
      <c r="K4" s="58"/>
      <c r="L4" s="58"/>
      <c r="M4" s="58"/>
      <c r="N4" s="58"/>
      <c r="P4" s="57">
        <v>1</v>
      </c>
      <c r="Q4" s="58"/>
      <c r="R4" s="58"/>
      <c r="S4" s="58"/>
      <c r="T4" s="58"/>
      <c r="U4" s="58"/>
      <c r="V4" s="58"/>
      <c r="W4" s="58"/>
      <c r="X4" s="58"/>
      <c r="Y4" s="58"/>
      <c r="Z4" s="58"/>
      <c r="AA4" s="58"/>
      <c r="AB4" s="58"/>
    </row>
    <row r="5" spans="2:41" ht="21.75" hidden="1" customHeight="1" x14ac:dyDescent="0.25">
      <c r="B5" s="58"/>
      <c r="C5" s="58"/>
      <c r="D5" s="58"/>
      <c r="E5" s="58"/>
      <c r="F5" s="58"/>
      <c r="G5" s="58"/>
      <c r="H5" s="58"/>
      <c r="I5" s="58"/>
      <c r="J5" s="58"/>
      <c r="K5" s="58"/>
      <c r="L5" s="58"/>
      <c r="M5" s="58"/>
      <c r="N5" s="58"/>
      <c r="P5" s="59" t="s">
        <v>113</v>
      </c>
      <c r="Q5" s="60" t="str">
        <f>+Q6&amp;P4</f>
        <v>Desarrollar el 100% de las actividades campaña de fomento de la cultura del autocontrol programada1</v>
      </c>
      <c r="R5" s="61"/>
      <c r="S5" s="61"/>
      <c r="T5" s="61"/>
      <c r="U5" s="61"/>
      <c r="V5" s="61"/>
      <c r="W5" s="61"/>
      <c r="X5" s="61"/>
      <c r="Y5" s="61"/>
      <c r="Z5" s="61"/>
      <c r="AA5" s="61"/>
      <c r="AB5" s="61"/>
    </row>
    <row r="6" spans="2:41" ht="28.5" customHeight="1" x14ac:dyDescent="0.25">
      <c r="B6" s="74" t="s">
        <v>225</v>
      </c>
      <c r="C6" s="75" t="s">
        <v>213</v>
      </c>
      <c r="D6" s="75" t="s">
        <v>214</v>
      </c>
      <c r="E6" s="75" t="s">
        <v>215</v>
      </c>
      <c r="F6" s="75" t="s">
        <v>216</v>
      </c>
      <c r="G6" s="75" t="s">
        <v>217</v>
      </c>
      <c r="H6" s="75" t="s">
        <v>218</v>
      </c>
      <c r="I6" s="75" t="s">
        <v>219</v>
      </c>
      <c r="J6" s="75" t="s">
        <v>220</v>
      </c>
      <c r="K6" s="75" t="s">
        <v>221</v>
      </c>
      <c r="L6" s="75" t="s">
        <v>222</v>
      </c>
      <c r="M6" s="75" t="s">
        <v>223</v>
      </c>
      <c r="N6" s="75" t="s">
        <v>224</v>
      </c>
      <c r="P6" s="73" t="s">
        <v>199</v>
      </c>
      <c r="Q6" s="232" t="s">
        <v>27</v>
      </c>
      <c r="R6" s="232"/>
      <c r="S6" s="232"/>
      <c r="T6" s="232"/>
      <c r="U6" s="232"/>
      <c r="V6" s="232"/>
      <c r="W6" s="232"/>
      <c r="X6" s="232"/>
      <c r="Y6" s="232"/>
      <c r="Z6" s="232"/>
      <c r="AA6" s="232"/>
      <c r="AB6" s="232"/>
    </row>
    <row r="7" spans="2:41" ht="15.75" x14ac:dyDescent="0.25">
      <c r="B7" s="68" t="s">
        <v>109</v>
      </c>
      <c r="C7" s="69">
        <f>+PlanAccion!AE136</f>
        <v>9.8214285714285712E-2</v>
      </c>
      <c r="D7" s="69">
        <f>+PlanAccion!AF136</f>
        <v>0.16964285714285715</v>
      </c>
      <c r="E7" s="69">
        <f>+PlanAccion!AG136</f>
        <v>0.23214285714285715</v>
      </c>
      <c r="F7" s="69">
        <f>+PlanAccion!AH136</f>
        <v>0.3392857142857143</v>
      </c>
      <c r="G7" s="69">
        <f>+PlanAccion!AI136</f>
        <v>0.4553571428571429</v>
      </c>
      <c r="H7" s="69">
        <f>+PlanAccion!AJ136</f>
        <v>0.5267857142857143</v>
      </c>
      <c r="I7" s="69">
        <f>+PlanAccion!AK136</f>
        <v>0.625</v>
      </c>
      <c r="J7" s="69">
        <f>+PlanAccion!AL136</f>
        <v>0.6964285714285714</v>
      </c>
      <c r="K7" s="69">
        <f>+PlanAccion!AM136</f>
        <v>0.8125</v>
      </c>
      <c r="L7" s="69">
        <f>+PlanAccion!AN136</f>
        <v>0.8839285714285714</v>
      </c>
      <c r="M7" s="69">
        <f>+PlanAccion!AO136</f>
        <v>0.9375</v>
      </c>
      <c r="N7" s="69">
        <f>+PlanAccion!AP136</f>
        <v>1</v>
      </c>
      <c r="P7" s="72" t="s">
        <v>112</v>
      </c>
      <c r="Q7" s="237" t="str">
        <f>+VLOOKUP(CuadroControl!Q6,PlanAccion!$D$12:$X$132,21,0)</f>
        <v>Actividades</v>
      </c>
      <c r="R7" s="237"/>
      <c r="S7" s="237"/>
      <c r="T7" s="237"/>
      <c r="U7" s="237"/>
      <c r="V7" s="237"/>
      <c r="W7" s="237"/>
      <c r="X7" s="237"/>
      <c r="Y7" s="237"/>
      <c r="Z7" s="237"/>
      <c r="AA7" s="237"/>
      <c r="AB7" s="238"/>
    </row>
    <row r="8" spans="2:41" x14ac:dyDescent="0.25">
      <c r="B8" s="68" t="s">
        <v>110</v>
      </c>
      <c r="C8" s="69">
        <f>PlanAccion!AR136</f>
        <v>9.6726190476190466E-2</v>
      </c>
      <c r="D8" s="69">
        <f>PlanAccion!AS136</f>
        <v>0.15369897959183673</v>
      </c>
      <c r="E8" s="69">
        <f>PlanAccion!AT136</f>
        <v>0.22512755102040816</v>
      </c>
      <c r="F8" s="69">
        <f>PlanAccion!AU136</f>
        <v>0.30867346938775508</v>
      </c>
      <c r="G8" s="69">
        <f>PlanAccion!AV136</f>
        <v>0.414328231292517</v>
      </c>
      <c r="H8" s="69">
        <f>PlanAccion!AW136</f>
        <v>0.476828231292517</v>
      </c>
      <c r="I8" s="69">
        <f>PlanAccion!AX136</f>
        <v>0.56313775510204078</v>
      </c>
      <c r="J8" s="69">
        <f>PlanAccion!AY136</f>
        <v>0.60331632653061218</v>
      </c>
      <c r="K8" s="69">
        <f>PlanAccion!AZ136</f>
        <v>0.73724489795918358</v>
      </c>
      <c r="L8" s="69">
        <f>PlanAccion!BA136</f>
        <v>0.79974489795918358</v>
      </c>
      <c r="M8" s="69">
        <f>PlanAccion!BB136</f>
        <v>0.85331632653061218</v>
      </c>
      <c r="N8" s="69">
        <f>PlanAccion!BC136</f>
        <v>0.90688775510204078</v>
      </c>
      <c r="P8" s="76" t="s">
        <v>225</v>
      </c>
      <c r="Q8" s="67" t="s">
        <v>213</v>
      </c>
      <c r="R8" s="67" t="s">
        <v>214</v>
      </c>
      <c r="S8" s="67" t="s">
        <v>215</v>
      </c>
      <c r="T8" s="67" t="s">
        <v>216</v>
      </c>
      <c r="U8" s="67" t="s">
        <v>217</v>
      </c>
      <c r="V8" s="67" t="s">
        <v>218</v>
      </c>
      <c r="W8" s="67" t="s">
        <v>219</v>
      </c>
      <c r="X8" s="67" t="s">
        <v>220</v>
      </c>
      <c r="Y8" s="67" t="s">
        <v>221</v>
      </c>
      <c r="Z8" s="67" t="s">
        <v>222</v>
      </c>
      <c r="AA8" s="67" t="s">
        <v>223</v>
      </c>
      <c r="AB8" s="67" t="s">
        <v>224</v>
      </c>
    </row>
    <row r="9" spans="2:41" x14ac:dyDescent="0.25">
      <c r="B9" s="68" t="s">
        <v>320</v>
      </c>
      <c r="C9" s="70">
        <f>+IFERROR(C7-C8,C7)</f>
        <v>1.4880952380952467E-3</v>
      </c>
      <c r="D9" s="70">
        <f t="shared" ref="D9:N9" si="0">+IFERROR(D7-D8,D7)</f>
        <v>1.5943877551020419E-2</v>
      </c>
      <c r="E9" s="70">
        <f t="shared" si="0"/>
        <v>7.0153061224489943E-3</v>
      </c>
      <c r="F9" s="70">
        <f t="shared" si="0"/>
        <v>3.0612244897959218E-2</v>
      </c>
      <c r="G9" s="70">
        <f t="shared" si="0"/>
        <v>4.1028911564625903E-2</v>
      </c>
      <c r="H9" s="70">
        <f t="shared" si="0"/>
        <v>4.99574829931973E-2</v>
      </c>
      <c r="I9" s="70">
        <f t="shared" si="0"/>
        <v>6.1862244897959218E-2</v>
      </c>
      <c r="J9" s="70">
        <f t="shared" si="0"/>
        <v>9.3112244897959218E-2</v>
      </c>
      <c r="K9" s="70">
        <f t="shared" si="0"/>
        <v>7.5255102040816424E-2</v>
      </c>
      <c r="L9" s="70">
        <f t="shared" si="0"/>
        <v>8.4183673469387821E-2</v>
      </c>
      <c r="M9" s="70">
        <f t="shared" si="0"/>
        <v>8.4183673469387821E-2</v>
      </c>
      <c r="N9" s="70">
        <f t="shared" si="0"/>
        <v>9.3112244897959218E-2</v>
      </c>
      <c r="P9" s="77" t="s">
        <v>114</v>
      </c>
      <c r="Q9" s="62" t="str">
        <f>+IF((SUMIF(PlanAccion!$D$13:$D$132,CuadroControl!$Q$6,PlanAccion!AE13:AE132))=1,"SI","NO")</f>
        <v>NO</v>
      </c>
      <c r="R9" s="62" t="str">
        <f>+IF((SUMIF(PlanAccion!$D$13:$D$132,CuadroControl!$Q$6,PlanAccion!AF13:AF132))=1,"SI","NO")</f>
        <v>NO</v>
      </c>
      <c r="S9" s="62" t="str">
        <f>+IF((SUMIF(PlanAccion!$D$13:$D$132,CuadroControl!$Q$6,PlanAccion!AG13:AG132))=1,"SI","NO")</f>
        <v>NO</v>
      </c>
      <c r="T9" s="62" t="str">
        <f>+IF((SUMIF(PlanAccion!$D$13:$D$132,CuadroControl!$Q$6,PlanAccion!AH13:AH132))=1,"SI","NO")</f>
        <v>SI</v>
      </c>
      <c r="U9" s="62" t="str">
        <f>+IF((SUMIF(PlanAccion!$D$13:$D$132,CuadroControl!$Q$6,PlanAccion!AI13:AI132))=1,"SI","NO")</f>
        <v>SI</v>
      </c>
      <c r="V9" s="62" t="str">
        <f>+IF((SUMIF(PlanAccion!$D$13:$D$132,CuadroControl!$Q$6,PlanAccion!AJ13:AJ132))=1,"SI","NO")</f>
        <v>SI</v>
      </c>
      <c r="W9" s="62" t="str">
        <f>+IF((SUMIF(PlanAccion!$D$13:$D$132,CuadroControl!$Q$6,PlanAccion!AK13:AK132))=1,"SI","NO")</f>
        <v>SI</v>
      </c>
      <c r="X9" s="62" t="str">
        <f>+IF((SUMIF(PlanAccion!$D$13:$D$132,CuadroControl!$Q$6,PlanAccion!AL13:AL132))=1,"SI","NO")</f>
        <v>SI</v>
      </c>
      <c r="Y9" s="62" t="str">
        <f>+IF((SUMIF(PlanAccion!$D$13:$D$132,CuadroControl!$Q$6,PlanAccion!AM13:AM132))=1,"SI","NO")</f>
        <v>SI</v>
      </c>
      <c r="Z9" s="62" t="str">
        <f>+IF((SUMIF(PlanAccion!$D$13:$D$132,CuadroControl!$Q$6,PlanAccion!AN13:AN132))=1,"SI","NO")</f>
        <v>SI</v>
      </c>
      <c r="AA9" s="62" t="str">
        <f>+IF((SUMIF(PlanAccion!$D$13:$D$132,CuadroControl!$Q$6,PlanAccion!AO13:AO132))=1,"SI","NO")</f>
        <v>NO</v>
      </c>
      <c r="AB9" s="62" t="str">
        <f>+IF((SUMIF(PlanAccion!$D$13:$D$132,CuadroControl!$Q$6,PlanAccion!AP13:AP132))=1,"SI","NO")</f>
        <v>NO</v>
      </c>
    </row>
    <row r="10" spans="2:41" x14ac:dyDescent="0.25">
      <c r="B10" s="68" t="s">
        <v>226</v>
      </c>
      <c r="C10" s="71">
        <f>+PlanAccion!AE135</f>
        <v>9.8214285714285712E-2</v>
      </c>
      <c r="D10" s="71">
        <f>+PlanAccion!AF135</f>
        <v>7.1428571428571425E-2</v>
      </c>
      <c r="E10" s="71">
        <f>+PlanAccion!AG135</f>
        <v>6.25E-2</v>
      </c>
      <c r="F10" s="71">
        <f>+PlanAccion!AH135</f>
        <v>0.10714285714285714</v>
      </c>
      <c r="G10" s="71">
        <f>+PlanAccion!AI135</f>
        <v>0.11607142857142858</v>
      </c>
      <c r="H10" s="71">
        <f>+PlanAccion!AJ135</f>
        <v>7.1428571428571425E-2</v>
      </c>
      <c r="I10" s="71">
        <f>+PlanAccion!AK135</f>
        <v>9.8214285714285712E-2</v>
      </c>
      <c r="J10" s="71">
        <f>+PlanAccion!AL135</f>
        <v>7.1428571428571425E-2</v>
      </c>
      <c r="K10" s="71">
        <f>+PlanAccion!AM135</f>
        <v>0.11607142857142858</v>
      </c>
      <c r="L10" s="71">
        <f>+PlanAccion!AN135</f>
        <v>7.1428571428571425E-2</v>
      </c>
      <c r="M10" s="71">
        <f>+PlanAccion!AO135</f>
        <v>5.3571428571428568E-2</v>
      </c>
      <c r="N10" s="71">
        <f>+PlanAccion!AP135</f>
        <v>6.25E-2</v>
      </c>
      <c r="P10" s="77" t="s">
        <v>115</v>
      </c>
      <c r="Q10" s="62">
        <f t="shared" ref="Q10:AB10" si="1">+IF(Q9="NO",0,1/COUNTIF($Q$9:$AB$9,"SI"))</f>
        <v>0</v>
      </c>
      <c r="R10" s="62">
        <f t="shared" si="1"/>
        <v>0</v>
      </c>
      <c r="S10" s="62">
        <f t="shared" si="1"/>
        <v>0</v>
      </c>
      <c r="T10" s="62">
        <f t="shared" si="1"/>
        <v>0.14285714285714285</v>
      </c>
      <c r="U10" s="62">
        <f t="shared" si="1"/>
        <v>0.14285714285714285</v>
      </c>
      <c r="V10" s="62">
        <f t="shared" si="1"/>
        <v>0.14285714285714285</v>
      </c>
      <c r="W10" s="62">
        <f t="shared" si="1"/>
        <v>0.14285714285714285</v>
      </c>
      <c r="X10" s="62">
        <f t="shared" si="1"/>
        <v>0.14285714285714285</v>
      </c>
      <c r="Y10" s="62">
        <f t="shared" si="1"/>
        <v>0.14285714285714285</v>
      </c>
      <c r="Z10" s="62">
        <f t="shared" si="1"/>
        <v>0.14285714285714285</v>
      </c>
      <c r="AA10" s="62">
        <f t="shared" si="1"/>
        <v>0</v>
      </c>
      <c r="AB10" s="62">
        <f t="shared" si="1"/>
        <v>0</v>
      </c>
      <c r="AC10" s="178"/>
      <c r="AD10" s="178"/>
      <c r="AE10" s="178"/>
      <c r="AF10" s="178"/>
      <c r="AG10" s="178"/>
      <c r="AH10" s="178"/>
      <c r="AI10" s="178"/>
      <c r="AJ10" s="178"/>
      <c r="AK10" s="178"/>
      <c r="AL10" s="178"/>
      <c r="AM10" s="178"/>
      <c r="AN10" s="178"/>
      <c r="AO10" s="177"/>
    </row>
    <row r="11" spans="2:41" x14ac:dyDescent="0.25">
      <c r="B11" s="68" t="s">
        <v>227</v>
      </c>
      <c r="C11" s="71">
        <f>PlanAccion!AR135</f>
        <v>9.6726190476190466E-2</v>
      </c>
      <c r="D11" s="71">
        <f>PlanAccion!AS135</f>
        <v>5.6972789115646259E-2</v>
      </c>
      <c r="E11" s="71">
        <f>PlanAccion!AT135</f>
        <v>7.1428571428571425E-2</v>
      </c>
      <c r="F11" s="71">
        <f>PlanAccion!AU135</f>
        <v>8.3545918367346941E-2</v>
      </c>
      <c r="G11" s="71">
        <f>PlanAccion!AV135</f>
        <v>0.1056547619047619</v>
      </c>
      <c r="H11" s="71">
        <f>PlanAccion!AW135</f>
        <v>6.25E-2</v>
      </c>
      <c r="I11" s="71">
        <f>PlanAccion!AX135</f>
        <v>8.6309523809523822E-2</v>
      </c>
      <c r="J11" s="71">
        <f>PlanAccion!AY135</f>
        <v>4.0178571428571432E-2</v>
      </c>
      <c r="K11" s="71">
        <f>PlanAccion!AZ135</f>
        <v>0.13392857142857142</v>
      </c>
      <c r="L11" s="71">
        <f>PlanAccion!BA135</f>
        <v>6.25E-2</v>
      </c>
      <c r="M11" s="71">
        <f>PlanAccion!BB135</f>
        <v>5.3571428571428568E-2</v>
      </c>
      <c r="N11" s="71">
        <f>PlanAccion!BC135</f>
        <v>5.3571428571428568E-2</v>
      </c>
      <c r="P11" s="77" t="str">
        <f>"Meta"&amp;" "&amp;Q7</f>
        <v>Meta Actividades</v>
      </c>
      <c r="Q11" s="63" t="str">
        <f>+IF(Q9="NO","",VLOOKUP($Q$5,PlanAccion!J$13:$V132,COUNTA(Q8:$AB$8)+1,0))</f>
        <v/>
      </c>
      <c r="R11" s="63" t="str">
        <f>+IF(R9="NO","",VLOOKUP($Q$5,PlanAccion!K$13:$V132,COUNTA(R8:$AB$8)+1,0))</f>
        <v/>
      </c>
      <c r="S11" s="63" t="str">
        <f>+IF(S9="NO","",VLOOKUP($Q$5,PlanAccion!L$13:$V132,COUNTA(S8:$AB$8)+1,0))</f>
        <v/>
      </c>
      <c r="T11" s="63">
        <f>+IF(T9="NO","",VLOOKUP($Q$5,PlanAccion!M$13:$V132,COUNTA(T8:$AB$8)+1,0))</f>
        <v>1</v>
      </c>
      <c r="U11" s="63">
        <f>+IF(U9="NO","",VLOOKUP($Q$5,PlanAccion!N$13:$V132,COUNTA(U8:$AB$8)+1,0))</f>
        <v>3</v>
      </c>
      <c r="V11" s="63">
        <f>+IF(V9="NO","",VLOOKUP($Q$5,PlanAccion!O$13:$V132,COUNTA(V8:$AB$8)+1,0))</f>
        <v>2</v>
      </c>
      <c r="W11" s="63">
        <f>+IF(W9="NO","",VLOOKUP($Q$5,PlanAccion!P$13:$V132,COUNTA(W8:$AB$8)+1,0))</f>
        <v>2</v>
      </c>
      <c r="X11" s="63">
        <f>+IF(X9="NO","",VLOOKUP($Q$5,PlanAccion!Q$13:$V132,COUNTA(X8:$AB$8)+1,0))</f>
        <v>2</v>
      </c>
      <c r="Y11" s="63">
        <f>+IF(Y9="NO","",VLOOKUP($Q$5,PlanAccion!R$13:$V132,COUNTA(Y8:$AB$8)+1,0))</f>
        <v>2</v>
      </c>
      <c r="Z11" s="63">
        <f>+IF(Z9="NO","",VLOOKUP($Q$5,PlanAccion!S$13:$V132,COUNTA(Z8:$AB$8)+1,0))</f>
        <v>1</v>
      </c>
      <c r="AA11" s="63" t="str">
        <f>+IF(AA9="NO","",VLOOKUP($Q$5,PlanAccion!T$13:$V132,COUNTA(AA8:$AB$8)+1,0))</f>
        <v/>
      </c>
      <c r="AB11" s="63" t="str">
        <f>+IF(AB9="NO","",VLOOKUP($Q$5,PlanAccion!U$13:$V132,COUNTA(AB8:$AB$8)+1,0))</f>
        <v/>
      </c>
      <c r="AC11" s="177"/>
      <c r="AD11" s="175"/>
    </row>
    <row r="12" spans="2:41" x14ac:dyDescent="0.25">
      <c r="B12" s="51"/>
      <c r="C12" s="52"/>
      <c r="D12" s="52"/>
      <c r="E12" s="52"/>
      <c r="F12" s="52"/>
      <c r="G12" s="52"/>
      <c r="H12" s="52"/>
      <c r="I12" s="52"/>
      <c r="J12" s="52"/>
      <c r="K12" s="52"/>
      <c r="L12" s="52"/>
      <c r="M12" s="52"/>
      <c r="N12" s="53"/>
      <c r="P12" s="77" t="str">
        <f>"Logrado"&amp;" "&amp;Q7</f>
        <v>Logrado Actividades</v>
      </c>
      <c r="Q12" s="63" t="str">
        <f>+IF(Q9="NO","",IF(VLOOKUP($Q$5,PlanAccion!J$13:$W133,COUNTA(Q$8:$AB$8)+2)="","",VLOOKUP($Q$5,PlanAccion!J$13:$W133,COUNTA(Q$8:$AB$8)+2,0)))</f>
        <v/>
      </c>
      <c r="R12" s="63" t="str">
        <f>+IF(R9="NO","",IF(VLOOKUP($Q$5,PlanAccion!K$13:$W133,COUNTA(R$8:$AB$8)+2)="","",VLOOKUP($Q$5,PlanAccion!K$13:$W133,COUNTA(R$8:$AB$8)+2,0)))</f>
        <v/>
      </c>
      <c r="S12" s="63" t="str">
        <f>+IF(S9="NO","",IF(VLOOKUP($Q$5,PlanAccion!L$13:$W133,COUNTA(S$8:$AB$8)+2)="","",VLOOKUP($Q$5,PlanAccion!L$13:$W133,COUNTA(S$8:$AB$8)+2,0)))</f>
        <v/>
      </c>
      <c r="T12" s="63" t="e">
        <f>+IF(T9="NO","",IF(VLOOKUP($Q$5,PlanAccion!M$13:$W133,COUNTA(T$8:$AB$8)+2)="","",VLOOKUP($Q$5,PlanAccion!M$13:$W133,COUNTA(T$8:$AB$8)+2,0)))</f>
        <v>#N/A</v>
      </c>
      <c r="U12" s="63" t="e">
        <f>+IF(U9="NO","",IF(VLOOKUP($Q$5,PlanAccion!N$13:$W133,COUNTA(U$8:$AB$8)+2)="","",VLOOKUP($Q$5,PlanAccion!N$13:$W133,COUNTA(U$8:$AB$8)+2,0)))</f>
        <v>#N/A</v>
      </c>
      <c r="V12" s="63" t="e">
        <f>+IF(V9="NO","",IF(VLOOKUP($Q$5,PlanAccion!O$13:$W133,COUNTA(V$8:$AB$8)+2)="","",VLOOKUP($Q$5,PlanAccion!O$13:$W133,COUNTA(V$8:$AB$8)+2,0)))</f>
        <v>#N/A</v>
      </c>
      <c r="W12" s="63" t="e">
        <f>+IF(W9="NO","",IF(VLOOKUP($Q$5,PlanAccion!P$13:$W133,COUNTA(W$8:$AB$8)+2)="","",VLOOKUP($Q$5,PlanAccion!P$13:$W133,COUNTA(W$8:$AB$8)+2,0)))</f>
        <v>#N/A</v>
      </c>
      <c r="X12" s="63" t="e">
        <f>+IF(X9="NO","",IF(VLOOKUP($Q$5,PlanAccion!Q$13:$W133,COUNTA(X$8:$AB$8)+2)="","",VLOOKUP($Q$5,PlanAccion!Q$13:$W133,COUNTA(X$8:$AB$8)+2,0)))</f>
        <v>#N/A</v>
      </c>
      <c r="Y12" s="63" t="e">
        <f>+IF(Y9="NO","",IF(VLOOKUP($Q$5,PlanAccion!R$13:$W133,COUNTA(Y$8:$AB$8)+2)="","",VLOOKUP($Q$5,PlanAccion!R$13:$W133,COUNTA(Y$8:$AB$8)+2,0)))</f>
        <v>#N/A</v>
      </c>
      <c r="Z12" s="63" t="e">
        <f>+IF(Z9="NO","",IF(VLOOKUP($Q$5,PlanAccion!S$13:$W133,COUNTA(Z$8:$AB$8)+2)="","",VLOOKUP($Q$5,PlanAccion!S$13:$W133,COUNTA(Z$8:$AB$8)+2,0)))</f>
        <v>#N/A</v>
      </c>
      <c r="AA12" s="63" t="str">
        <f>+IF(AA9="NO","",IF(VLOOKUP($Q$5,PlanAccion!T$13:$W133,COUNTA(AA$8:$AB$8)+2)="","",VLOOKUP($Q$5,PlanAccion!T$13:$W133,COUNTA(AA$8:$AB$8)+2,0)))</f>
        <v/>
      </c>
      <c r="AB12" s="63" t="str">
        <f>+IF(AB9="NO","",IF(VLOOKUP($Q$5,PlanAccion!U$13:$W133,COUNTA(AB$8:$AB$8)+2)="","",VLOOKUP($Q$5,PlanAccion!U$13:$W133,COUNTA(AB$8:$AB$8)+2,0)))</f>
        <v/>
      </c>
    </row>
    <row r="13" spans="2:41" x14ac:dyDescent="0.25">
      <c r="B13" s="51"/>
      <c r="C13" s="52"/>
      <c r="D13" s="52"/>
      <c r="E13" s="52"/>
      <c r="F13" s="52"/>
      <c r="G13" s="52"/>
      <c r="H13" s="52"/>
      <c r="I13" s="52"/>
      <c r="J13" s="52"/>
      <c r="K13" s="52"/>
      <c r="L13" s="52"/>
      <c r="M13" s="52"/>
      <c r="N13" s="53"/>
      <c r="P13" s="77" t="s">
        <v>240</v>
      </c>
      <c r="Q13" s="64" t="str">
        <f>+IF(Q9="SI",Q10,"")</f>
        <v/>
      </c>
      <c r="R13" s="64" t="str">
        <f t="shared" ref="R13:AB13" si="2">+IF(R9="SI",R10,"")</f>
        <v/>
      </c>
      <c r="S13" s="64" t="str">
        <f t="shared" si="2"/>
        <v/>
      </c>
      <c r="T13" s="64">
        <f t="shared" si="2"/>
        <v>0.14285714285714285</v>
      </c>
      <c r="U13" s="64">
        <f t="shared" si="2"/>
        <v>0.14285714285714285</v>
      </c>
      <c r="V13" s="64">
        <f t="shared" si="2"/>
        <v>0.14285714285714285</v>
      </c>
      <c r="W13" s="64">
        <f t="shared" si="2"/>
        <v>0.14285714285714285</v>
      </c>
      <c r="X13" s="64">
        <f t="shared" si="2"/>
        <v>0.14285714285714285</v>
      </c>
      <c r="Y13" s="64">
        <f t="shared" si="2"/>
        <v>0.14285714285714285</v>
      </c>
      <c r="Z13" s="64">
        <f t="shared" si="2"/>
        <v>0.14285714285714285</v>
      </c>
      <c r="AA13" s="64" t="str">
        <f t="shared" si="2"/>
        <v/>
      </c>
      <c r="AB13" s="64" t="str">
        <f t="shared" si="2"/>
        <v/>
      </c>
    </row>
    <row r="14" spans="2:41" x14ac:dyDescent="0.25">
      <c r="B14" s="51"/>
      <c r="C14" s="52"/>
      <c r="D14" s="52"/>
      <c r="E14" s="52"/>
      <c r="F14" s="52"/>
      <c r="G14" s="52"/>
      <c r="H14" s="52"/>
      <c r="I14" s="52"/>
      <c r="J14" s="52"/>
      <c r="K14" s="52"/>
      <c r="L14" s="52"/>
      <c r="M14" s="52"/>
      <c r="N14" s="53"/>
      <c r="P14" s="77" t="s">
        <v>241</v>
      </c>
      <c r="Q14" s="65" t="str">
        <f>+IF(Q9="NO","",IFERROR(((Q12/Q11)*Q10),""))</f>
        <v/>
      </c>
      <c r="R14" s="65" t="str">
        <f t="shared" ref="R14:AB14" si="3">+IF(R9="NO","",IFERROR(((R12/R11)*R10),""))</f>
        <v/>
      </c>
      <c r="S14" s="65" t="str">
        <f t="shared" si="3"/>
        <v/>
      </c>
      <c r="T14" s="65" t="str">
        <f t="shared" si="3"/>
        <v/>
      </c>
      <c r="U14" s="65" t="str">
        <f t="shared" si="3"/>
        <v/>
      </c>
      <c r="V14" s="65" t="str">
        <f t="shared" si="3"/>
        <v/>
      </c>
      <c r="W14" s="65" t="str">
        <f t="shared" si="3"/>
        <v/>
      </c>
      <c r="X14" s="65" t="str">
        <f t="shared" si="3"/>
        <v/>
      </c>
      <c r="Y14" s="65" t="str">
        <f t="shared" si="3"/>
        <v/>
      </c>
      <c r="Z14" s="65" t="str">
        <f t="shared" si="3"/>
        <v/>
      </c>
      <c r="AA14" s="65" t="str">
        <f t="shared" si="3"/>
        <v/>
      </c>
      <c r="AB14" s="65" t="str">
        <f t="shared" si="3"/>
        <v/>
      </c>
    </row>
    <row r="15" spans="2:41" x14ac:dyDescent="0.25">
      <c r="B15" s="51"/>
      <c r="C15" s="52"/>
      <c r="D15" s="52"/>
      <c r="E15" s="52"/>
      <c r="F15" s="52"/>
      <c r="G15" s="52"/>
      <c r="H15" s="52"/>
      <c r="I15" s="52"/>
      <c r="J15" s="52"/>
      <c r="K15" s="52"/>
      <c r="L15" s="52"/>
      <c r="M15" s="52"/>
      <c r="N15" s="53"/>
      <c r="P15" s="77" t="s">
        <v>116</v>
      </c>
      <c r="Q15" s="64">
        <f>+Q10</f>
        <v>0</v>
      </c>
      <c r="R15" s="64">
        <f>+R10+Q15</f>
        <v>0</v>
      </c>
      <c r="S15" s="64">
        <f t="shared" ref="S15:AB15" si="4">+S10+R15</f>
        <v>0</v>
      </c>
      <c r="T15" s="64">
        <f t="shared" si="4"/>
        <v>0.14285714285714285</v>
      </c>
      <c r="U15" s="64">
        <f t="shared" si="4"/>
        <v>0.2857142857142857</v>
      </c>
      <c r="V15" s="64">
        <f t="shared" si="4"/>
        <v>0.42857142857142855</v>
      </c>
      <c r="W15" s="64">
        <f t="shared" si="4"/>
        <v>0.5714285714285714</v>
      </c>
      <c r="X15" s="64">
        <f t="shared" si="4"/>
        <v>0.71428571428571419</v>
      </c>
      <c r="Y15" s="64">
        <f t="shared" si="4"/>
        <v>0.85714285714285698</v>
      </c>
      <c r="Z15" s="64">
        <f t="shared" si="4"/>
        <v>0.99999999999999978</v>
      </c>
      <c r="AA15" s="64">
        <f t="shared" si="4"/>
        <v>0.99999999999999978</v>
      </c>
      <c r="AB15" s="64">
        <f t="shared" si="4"/>
        <v>0.99999999999999978</v>
      </c>
    </row>
    <row r="16" spans="2:41" x14ac:dyDescent="0.25">
      <c r="B16" s="51"/>
      <c r="C16" s="52"/>
      <c r="D16" s="52"/>
      <c r="E16" s="52"/>
      <c r="F16" s="52"/>
      <c r="G16" s="52"/>
      <c r="H16" s="52"/>
      <c r="I16" s="52"/>
      <c r="J16" s="52"/>
      <c r="K16" s="52"/>
      <c r="L16" s="52"/>
      <c r="M16" s="52"/>
      <c r="N16" s="53"/>
      <c r="P16" s="77" t="s">
        <v>242</v>
      </c>
      <c r="Q16" s="65" t="str">
        <f>+IFERROR(Q14,"")</f>
        <v/>
      </c>
      <c r="R16" s="65" t="str">
        <f>+IFERROR(R14+Q16,Q16)</f>
        <v/>
      </c>
      <c r="S16" s="65" t="str">
        <f>+IFERROR(S14+R16,R16)</f>
        <v/>
      </c>
      <c r="T16" s="65" t="str">
        <f t="shared" ref="T16:AB16" si="5">+IFERROR(T14+S16,S16)</f>
        <v/>
      </c>
      <c r="U16" s="65" t="str">
        <f t="shared" si="5"/>
        <v/>
      </c>
      <c r="V16" s="65" t="str">
        <f t="shared" si="5"/>
        <v/>
      </c>
      <c r="W16" s="65" t="str">
        <f t="shared" si="5"/>
        <v/>
      </c>
      <c r="X16" s="65" t="str">
        <f t="shared" si="5"/>
        <v/>
      </c>
      <c r="Y16" s="65" t="str">
        <f t="shared" si="5"/>
        <v/>
      </c>
      <c r="Z16" s="65" t="str">
        <f t="shared" si="5"/>
        <v/>
      </c>
      <c r="AA16" s="65" t="str">
        <f t="shared" si="5"/>
        <v/>
      </c>
      <c r="AB16" s="65" t="str">
        <f t="shared" si="5"/>
        <v/>
      </c>
    </row>
    <row r="17" spans="2:28" x14ac:dyDescent="0.25">
      <c r="B17" s="51"/>
      <c r="C17" s="52"/>
      <c r="D17" s="52"/>
      <c r="E17" s="52"/>
      <c r="F17" s="52"/>
      <c r="G17" s="52"/>
      <c r="H17" s="52"/>
      <c r="I17" s="52"/>
      <c r="J17" s="52"/>
      <c r="K17" s="52"/>
      <c r="L17" s="52"/>
      <c r="M17" s="52"/>
      <c r="N17" s="53"/>
      <c r="P17" s="51"/>
      <c r="Q17" s="52"/>
      <c r="R17" s="52"/>
      <c r="S17" s="52"/>
      <c r="T17" s="52"/>
      <c r="U17" s="52"/>
      <c r="V17" s="52"/>
      <c r="W17" s="52"/>
      <c r="X17" s="52"/>
      <c r="Y17" s="52"/>
      <c r="Z17" s="52"/>
      <c r="AA17" s="52"/>
      <c r="AB17" s="53"/>
    </row>
    <row r="18" spans="2:28" ht="52.5" customHeight="1" x14ac:dyDescent="0.25">
      <c r="B18" s="51"/>
      <c r="C18" s="52"/>
      <c r="D18" s="52"/>
      <c r="E18" s="52"/>
      <c r="F18" s="52"/>
      <c r="G18" s="52"/>
      <c r="H18" s="52"/>
      <c r="I18" s="52"/>
      <c r="J18" s="52"/>
      <c r="K18" s="52"/>
      <c r="L18" s="52"/>
      <c r="M18" s="52"/>
      <c r="N18" s="53"/>
      <c r="P18" s="234" t="str">
        <f>+Q6</f>
        <v>Desarrollar el 100% de las actividades campaña de fomento de la cultura del autocontrol programada</v>
      </c>
      <c r="Q18" s="235"/>
      <c r="R18" s="235"/>
      <c r="S18" s="235"/>
      <c r="T18" s="235"/>
      <c r="U18" s="235"/>
      <c r="V18" s="235"/>
      <c r="W18" s="235"/>
      <c r="X18" s="235"/>
      <c r="Y18" s="235"/>
      <c r="Z18" s="235"/>
      <c r="AA18" s="235"/>
      <c r="AB18" s="236"/>
    </row>
    <row r="19" spans="2:28" x14ac:dyDescent="0.25">
      <c r="B19" s="51"/>
      <c r="C19" s="52"/>
      <c r="D19" s="66"/>
      <c r="E19" s="52"/>
      <c r="F19" s="52"/>
      <c r="G19" s="52"/>
      <c r="H19" s="52"/>
      <c r="I19" s="52"/>
      <c r="J19" s="52"/>
      <c r="K19" s="52"/>
      <c r="L19" s="52"/>
      <c r="M19" s="52"/>
      <c r="N19" s="53"/>
      <c r="P19" s="51"/>
      <c r="Q19" s="52"/>
      <c r="R19" s="52"/>
      <c r="S19" s="52"/>
      <c r="T19" s="52"/>
      <c r="U19" s="52"/>
      <c r="V19" s="52"/>
      <c r="W19" s="52"/>
      <c r="X19" s="52"/>
      <c r="Y19" s="52"/>
      <c r="Z19" s="52"/>
      <c r="AA19" s="52"/>
      <c r="AB19" s="53"/>
    </row>
    <row r="20" spans="2:28" x14ac:dyDescent="0.25">
      <c r="B20" s="51"/>
      <c r="C20" s="52"/>
      <c r="D20" s="52"/>
      <c r="E20" s="52"/>
      <c r="F20" s="52"/>
      <c r="G20" s="52"/>
      <c r="H20" s="52"/>
      <c r="I20" s="52"/>
      <c r="J20" s="52"/>
      <c r="K20" s="52"/>
      <c r="L20" s="52"/>
      <c r="M20" s="52"/>
      <c r="N20" s="53"/>
      <c r="P20" s="51"/>
      <c r="Q20" s="52"/>
      <c r="R20" s="52"/>
      <c r="S20" s="52"/>
      <c r="T20" s="52"/>
      <c r="U20" s="52"/>
      <c r="V20" s="52"/>
      <c r="W20" s="52"/>
      <c r="X20" s="52"/>
      <c r="Y20" s="52"/>
      <c r="Z20" s="52"/>
      <c r="AA20" s="52"/>
      <c r="AB20" s="53"/>
    </row>
    <row r="21" spans="2:28" x14ac:dyDescent="0.25">
      <c r="B21" s="51"/>
      <c r="C21" s="52"/>
      <c r="D21" s="52"/>
      <c r="E21" s="52"/>
      <c r="F21" s="52"/>
      <c r="G21" s="52"/>
      <c r="H21" s="52"/>
      <c r="I21" s="52"/>
      <c r="J21" s="52"/>
      <c r="K21" s="52"/>
      <c r="L21" s="52"/>
      <c r="M21" s="52"/>
      <c r="N21" s="53"/>
      <c r="P21" s="51"/>
      <c r="Q21" s="52"/>
      <c r="R21" s="52"/>
      <c r="S21" s="52"/>
      <c r="T21" s="52"/>
      <c r="U21" s="52"/>
      <c r="V21" s="52"/>
      <c r="W21" s="52"/>
      <c r="X21" s="52"/>
      <c r="Y21" s="52"/>
      <c r="Z21" s="52"/>
      <c r="AA21" s="52"/>
      <c r="AB21" s="53"/>
    </row>
    <row r="22" spans="2:28" x14ac:dyDescent="0.25">
      <c r="B22" s="51"/>
      <c r="C22" s="52"/>
      <c r="D22" s="52"/>
      <c r="E22" s="52"/>
      <c r="F22" s="52"/>
      <c r="G22" s="52"/>
      <c r="H22" s="52"/>
      <c r="I22" s="52"/>
      <c r="J22" s="52"/>
      <c r="K22" s="52"/>
      <c r="L22" s="52"/>
      <c r="M22" s="52"/>
      <c r="N22" s="53"/>
      <c r="P22" s="51"/>
      <c r="Q22" s="52"/>
      <c r="R22" s="52"/>
      <c r="S22" s="52"/>
      <c r="T22" s="52"/>
      <c r="U22" s="52"/>
      <c r="V22" s="52"/>
      <c r="W22" s="52"/>
      <c r="X22" s="52"/>
      <c r="Y22" s="52"/>
      <c r="Z22" s="52"/>
      <c r="AA22" s="52"/>
      <c r="AB22" s="53"/>
    </row>
    <row r="23" spans="2:28" x14ac:dyDescent="0.25">
      <c r="B23" s="51"/>
      <c r="C23" s="52"/>
      <c r="D23" s="52"/>
      <c r="E23" s="52"/>
      <c r="F23" s="52"/>
      <c r="G23" s="52"/>
      <c r="H23" s="52"/>
      <c r="I23" s="52"/>
      <c r="J23" s="52"/>
      <c r="K23" s="52"/>
      <c r="L23" s="52"/>
      <c r="M23" s="52"/>
      <c r="N23" s="53"/>
      <c r="P23" s="51"/>
      <c r="Q23" s="52"/>
      <c r="R23" s="52"/>
      <c r="S23" s="52"/>
      <c r="T23" s="52"/>
      <c r="U23" s="52"/>
      <c r="V23" s="52"/>
      <c r="W23" s="52"/>
      <c r="X23" s="52"/>
      <c r="Y23" s="52"/>
      <c r="Z23" s="52"/>
      <c r="AA23" s="52"/>
      <c r="AB23" s="53"/>
    </row>
    <row r="24" spans="2:28" x14ac:dyDescent="0.25">
      <c r="B24" s="51"/>
      <c r="C24" s="52"/>
      <c r="D24" s="52"/>
      <c r="E24" s="52"/>
      <c r="F24" s="52"/>
      <c r="G24" s="52"/>
      <c r="H24" s="52"/>
      <c r="I24" s="52"/>
      <c r="J24" s="52"/>
      <c r="K24" s="52"/>
      <c r="L24" s="52"/>
      <c r="M24" s="52"/>
      <c r="N24" s="53"/>
      <c r="P24" s="51"/>
      <c r="Q24" s="52"/>
      <c r="R24" s="52"/>
      <c r="S24" s="52"/>
      <c r="T24" s="52"/>
      <c r="U24" s="52"/>
      <c r="V24" s="52"/>
      <c r="W24" s="52"/>
      <c r="X24" s="52"/>
      <c r="Y24" s="52"/>
      <c r="Z24" s="52"/>
      <c r="AA24" s="52"/>
      <c r="AB24" s="53"/>
    </row>
    <row r="25" spans="2:28" x14ac:dyDescent="0.25">
      <c r="B25" s="51"/>
      <c r="C25" s="52"/>
      <c r="D25" s="52"/>
      <c r="E25" s="52"/>
      <c r="F25" s="52"/>
      <c r="G25" s="52"/>
      <c r="H25" s="52"/>
      <c r="I25" s="52"/>
      <c r="J25" s="52"/>
      <c r="K25" s="52"/>
      <c r="L25" s="52"/>
      <c r="M25" s="52"/>
      <c r="N25" s="53"/>
      <c r="P25" s="51"/>
      <c r="Q25" s="52"/>
      <c r="R25" s="52"/>
      <c r="S25" s="52"/>
      <c r="T25" s="52"/>
      <c r="U25" s="52"/>
      <c r="V25" s="52"/>
      <c r="W25" s="52"/>
      <c r="X25" s="52"/>
      <c r="Y25" s="52"/>
      <c r="Z25" s="52"/>
      <c r="AA25" s="52"/>
      <c r="AB25" s="53"/>
    </row>
    <row r="26" spans="2:28" x14ac:dyDescent="0.25">
      <c r="B26" s="51"/>
      <c r="C26" s="52"/>
      <c r="D26" s="52"/>
      <c r="E26" s="52"/>
      <c r="F26" s="52"/>
      <c r="G26" s="52"/>
      <c r="H26" s="52"/>
      <c r="I26" s="52"/>
      <c r="J26" s="52"/>
      <c r="K26" s="52"/>
      <c r="L26" s="52"/>
      <c r="M26" s="52"/>
      <c r="N26" s="53"/>
      <c r="P26" s="51"/>
      <c r="Q26" s="52"/>
      <c r="R26" s="52"/>
      <c r="S26" s="52"/>
      <c r="T26" s="52"/>
      <c r="U26" s="52"/>
      <c r="V26" s="52"/>
      <c r="W26" s="52"/>
      <c r="X26" s="52"/>
      <c r="Y26" s="52"/>
      <c r="Z26" s="52"/>
      <c r="AA26" s="52"/>
      <c r="AB26" s="53"/>
    </row>
    <row r="27" spans="2:28" x14ac:dyDescent="0.25">
      <c r="B27" s="51"/>
      <c r="C27" s="52"/>
      <c r="D27" s="52"/>
      <c r="E27" s="52"/>
      <c r="F27" s="52"/>
      <c r="G27" s="52"/>
      <c r="H27" s="52"/>
      <c r="I27" s="52"/>
      <c r="J27" s="52"/>
      <c r="K27" s="52"/>
      <c r="L27" s="52"/>
      <c r="M27" s="52"/>
      <c r="N27" s="53"/>
      <c r="P27" s="51"/>
      <c r="Q27" s="52"/>
      <c r="R27" s="52"/>
      <c r="S27" s="52"/>
      <c r="T27" s="52"/>
      <c r="U27" s="52"/>
      <c r="V27" s="52"/>
      <c r="W27" s="52"/>
      <c r="X27" s="52"/>
      <c r="Y27" s="52"/>
      <c r="Z27" s="52"/>
      <c r="AA27" s="52"/>
      <c r="AB27" s="53"/>
    </row>
    <row r="28" spans="2:28" x14ac:dyDescent="0.25">
      <c r="B28" s="51"/>
      <c r="C28" s="52"/>
      <c r="D28" s="52"/>
      <c r="E28" s="52"/>
      <c r="F28" s="52"/>
      <c r="G28" s="52"/>
      <c r="H28" s="52"/>
      <c r="I28" s="52"/>
      <c r="J28" s="52"/>
      <c r="K28" s="52"/>
      <c r="L28" s="52"/>
      <c r="M28" s="52"/>
      <c r="N28" s="53"/>
      <c r="P28" s="51"/>
      <c r="Q28" s="52"/>
      <c r="R28" s="52"/>
      <c r="S28" s="52"/>
      <c r="T28" s="52"/>
      <c r="U28" s="52"/>
      <c r="V28" s="52"/>
      <c r="W28" s="52"/>
      <c r="X28" s="52"/>
      <c r="Y28" s="52"/>
      <c r="Z28" s="52"/>
      <c r="AA28" s="52"/>
      <c r="AB28" s="53"/>
    </row>
    <row r="29" spans="2:28" x14ac:dyDescent="0.25">
      <c r="B29" s="51"/>
      <c r="C29" s="52"/>
      <c r="D29" s="52"/>
      <c r="E29" s="52"/>
      <c r="F29" s="52"/>
      <c r="G29" s="52"/>
      <c r="H29" s="52"/>
      <c r="I29" s="52"/>
      <c r="J29" s="52"/>
      <c r="K29" s="52"/>
      <c r="L29" s="52"/>
      <c r="M29" s="52"/>
      <c r="N29" s="53"/>
      <c r="P29" s="51"/>
      <c r="Q29" s="52"/>
      <c r="R29" s="52"/>
      <c r="S29" s="52"/>
      <c r="T29" s="52"/>
      <c r="U29" s="52"/>
      <c r="V29" s="52"/>
      <c r="W29" s="52"/>
      <c r="X29" s="52"/>
      <c r="Y29" s="52"/>
      <c r="Z29" s="52"/>
      <c r="AA29" s="52"/>
      <c r="AB29" s="53"/>
    </row>
    <row r="30" spans="2:28" x14ac:dyDescent="0.25">
      <c r="B30" s="51"/>
      <c r="C30" s="52"/>
      <c r="D30" s="52"/>
      <c r="E30" s="52"/>
      <c r="F30" s="52"/>
      <c r="G30" s="52"/>
      <c r="H30" s="52"/>
      <c r="I30" s="52"/>
      <c r="J30" s="52"/>
      <c r="K30" s="52"/>
      <c r="L30" s="52"/>
      <c r="M30" s="52"/>
      <c r="N30" s="53"/>
      <c r="P30" s="51"/>
      <c r="Q30" s="52"/>
      <c r="R30" s="52"/>
      <c r="S30" s="52"/>
      <c r="T30" s="52"/>
      <c r="U30" s="52"/>
      <c r="V30" s="52"/>
      <c r="W30" s="52"/>
      <c r="X30" s="52"/>
      <c r="Y30" s="52"/>
      <c r="Z30" s="52"/>
      <c r="AA30" s="52"/>
      <c r="AB30" s="53"/>
    </row>
    <row r="31" spans="2:28" x14ac:dyDescent="0.25">
      <c r="B31" s="51"/>
      <c r="C31" s="52"/>
      <c r="D31" s="52"/>
      <c r="E31" s="52"/>
      <c r="F31" s="52"/>
      <c r="G31" s="52"/>
      <c r="H31" s="52"/>
      <c r="I31" s="52"/>
      <c r="J31" s="52"/>
      <c r="K31" s="52"/>
      <c r="L31" s="52"/>
      <c r="M31" s="52"/>
      <c r="N31" s="53"/>
      <c r="P31" s="51"/>
      <c r="Q31" s="52"/>
      <c r="R31" s="52"/>
      <c r="S31" s="52"/>
      <c r="T31" s="52"/>
      <c r="U31" s="52"/>
      <c r="V31" s="52"/>
      <c r="W31" s="52"/>
      <c r="X31" s="52"/>
      <c r="Y31" s="52"/>
      <c r="Z31" s="52"/>
      <c r="AA31" s="52"/>
      <c r="AB31" s="53"/>
    </row>
    <row r="32" spans="2:28" x14ac:dyDescent="0.25">
      <c r="B32" s="51"/>
      <c r="C32" s="52"/>
      <c r="D32" s="52"/>
      <c r="E32" s="52"/>
      <c r="F32" s="52"/>
      <c r="G32" s="52"/>
      <c r="H32" s="52"/>
      <c r="I32" s="52"/>
      <c r="J32" s="52"/>
      <c r="K32" s="52"/>
      <c r="L32" s="52"/>
      <c r="M32" s="52"/>
      <c r="N32" s="53"/>
      <c r="P32" s="51"/>
      <c r="Q32" s="52"/>
      <c r="R32" s="52"/>
      <c r="S32" s="52"/>
      <c r="T32" s="52"/>
      <c r="U32" s="52"/>
      <c r="V32" s="52"/>
      <c r="W32" s="52"/>
      <c r="X32" s="52"/>
      <c r="Y32" s="52"/>
      <c r="Z32" s="52"/>
      <c r="AA32" s="52"/>
      <c r="AB32" s="53"/>
    </row>
    <row r="33" spans="2:28" x14ac:dyDescent="0.25">
      <c r="B33" s="51"/>
      <c r="C33" s="52"/>
      <c r="D33" s="52"/>
      <c r="E33" s="52"/>
      <c r="F33" s="52"/>
      <c r="G33" s="52"/>
      <c r="H33" s="52"/>
      <c r="I33" s="52"/>
      <c r="J33" s="52"/>
      <c r="K33" s="52"/>
      <c r="L33" s="52"/>
      <c r="M33" s="52"/>
      <c r="N33" s="53"/>
      <c r="P33" s="51"/>
      <c r="Q33" s="52"/>
      <c r="R33" s="52"/>
      <c r="S33" s="52"/>
      <c r="T33" s="52"/>
      <c r="U33" s="52"/>
      <c r="V33" s="52"/>
      <c r="W33" s="52"/>
      <c r="X33" s="52"/>
      <c r="Y33" s="52"/>
      <c r="Z33" s="52"/>
      <c r="AA33" s="52"/>
      <c r="AB33" s="53"/>
    </row>
    <row r="34" spans="2:28" x14ac:dyDescent="0.25">
      <c r="B34" s="51"/>
      <c r="C34" s="52"/>
      <c r="D34" s="52"/>
      <c r="E34" s="52"/>
      <c r="F34" s="52"/>
      <c r="G34" s="52"/>
      <c r="H34" s="52"/>
      <c r="I34" s="52"/>
      <c r="J34" s="52"/>
      <c r="K34" s="52"/>
      <c r="L34" s="52"/>
      <c r="M34" s="52"/>
      <c r="N34" s="53"/>
      <c r="P34" s="51"/>
      <c r="Q34" s="52"/>
      <c r="R34" s="52"/>
      <c r="S34" s="52"/>
      <c r="T34" s="52"/>
      <c r="U34" s="52"/>
      <c r="V34" s="52"/>
      <c r="W34" s="52"/>
      <c r="X34" s="52"/>
      <c r="Y34" s="52"/>
      <c r="Z34" s="52"/>
      <c r="AA34" s="52"/>
      <c r="AB34" s="53"/>
    </row>
    <row r="35" spans="2:28" x14ac:dyDescent="0.25">
      <c r="B35" s="54"/>
      <c r="C35" s="55"/>
      <c r="D35" s="55"/>
      <c r="E35" s="55"/>
      <c r="F35" s="55"/>
      <c r="G35" s="55"/>
      <c r="H35" s="55"/>
      <c r="I35" s="55"/>
      <c r="J35" s="55"/>
      <c r="K35" s="55"/>
      <c r="L35" s="55"/>
      <c r="M35" s="55"/>
      <c r="N35" s="56"/>
      <c r="P35" s="54"/>
      <c r="Q35" s="55"/>
      <c r="R35" s="55"/>
      <c r="S35" s="55"/>
      <c r="T35" s="55"/>
      <c r="U35" s="55"/>
      <c r="V35" s="55"/>
      <c r="W35" s="55"/>
      <c r="X35" s="55"/>
      <c r="Y35" s="55"/>
      <c r="Z35" s="55"/>
      <c r="AA35" s="55"/>
      <c r="AB35" s="56"/>
    </row>
    <row r="36" spans="2:28" ht="19.5" customHeight="1" x14ac:dyDescent="0.25">
      <c r="B36" s="230" t="s">
        <v>493</v>
      </c>
      <c r="C36" s="231"/>
      <c r="D36" s="231"/>
      <c r="E36" s="231"/>
      <c r="F36" s="231"/>
      <c r="G36" s="231"/>
      <c r="H36" s="231"/>
      <c r="I36" s="231"/>
      <c r="J36" s="231"/>
      <c r="K36" s="231"/>
      <c r="L36" s="231"/>
      <c r="M36" s="231"/>
      <c r="N36" s="231"/>
    </row>
    <row r="37" spans="2:28" ht="19.5" customHeight="1" x14ac:dyDescent="0.25">
      <c r="B37" s="231"/>
      <c r="C37" s="231"/>
      <c r="D37" s="231"/>
      <c r="E37" s="231"/>
      <c r="F37" s="231"/>
      <c r="G37" s="231"/>
      <c r="H37" s="231"/>
      <c r="I37" s="231"/>
      <c r="J37" s="231"/>
      <c r="K37" s="231"/>
      <c r="L37" s="231"/>
      <c r="M37" s="231"/>
      <c r="N37" s="231"/>
    </row>
    <row r="38" spans="2:28" ht="19.5" customHeight="1" x14ac:dyDescent="0.25">
      <c r="B38" s="231"/>
      <c r="C38" s="231"/>
      <c r="D38" s="231"/>
      <c r="E38" s="231"/>
      <c r="F38" s="231"/>
      <c r="G38" s="231"/>
      <c r="H38" s="231"/>
      <c r="I38" s="231"/>
      <c r="J38" s="231"/>
      <c r="K38" s="231"/>
      <c r="L38" s="231"/>
      <c r="M38" s="231"/>
      <c r="N38" s="231"/>
    </row>
    <row r="39" spans="2:28" s="35" customFormat="1" ht="19.5" customHeight="1" x14ac:dyDescent="0.25">
      <c r="B39" s="231"/>
      <c r="C39" s="231"/>
      <c r="D39" s="231"/>
      <c r="E39" s="231"/>
      <c r="F39" s="231"/>
      <c r="G39" s="231"/>
      <c r="H39" s="231"/>
      <c r="I39" s="231"/>
      <c r="J39" s="231"/>
      <c r="K39" s="231"/>
      <c r="L39" s="231"/>
      <c r="M39" s="231"/>
      <c r="N39" s="231"/>
      <c r="P39" s="34"/>
      <c r="Q39" s="34"/>
      <c r="R39" s="34"/>
      <c r="S39" s="34"/>
      <c r="T39" s="34"/>
      <c r="U39" s="34"/>
      <c r="V39" s="34"/>
      <c r="W39" s="34"/>
      <c r="X39" s="34"/>
      <c r="Y39" s="34"/>
      <c r="Z39" s="34"/>
      <c r="AA39" s="34"/>
      <c r="AB39" s="34"/>
    </row>
    <row r="40" spans="2:28" ht="19.5" customHeight="1" x14ac:dyDescent="0.25">
      <c r="B40" s="231"/>
      <c r="C40" s="231"/>
      <c r="D40" s="231"/>
      <c r="E40" s="231"/>
      <c r="F40" s="231"/>
      <c r="G40" s="231"/>
      <c r="H40" s="231"/>
      <c r="I40" s="231"/>
      <c r="J40" s="231"/>
      <c r="K40" s="231"/>
      <c r="L40" s="231"/>
      <c r="M40" s="231"/>
      <c r="N40" s="231"/>
    </row>
    <row r="41" spans="2:28" ht="19.5" customHeight="1" x14ac:dyDescent="0.25">
      <c r="B41" s="231"/>
      <c r="C41" s="231"/>
      <c r="D41" s="231"/>
      <c r="E41" s="231"/>
      <c r="F41" s="231"/>
      <c r="G41" s="231"/>
      <c r="H41" s="231"/>
      <c r="I41" s="231"/>
      <c r="J41" s="231"/>
      <c r="K41" s="231"/>
      <c r="L41" s="231"/>
      <c r="M41" s="231"/>
      <c r="N41" s="231"/>
    </row>
    <row r="42" spans="2:28" ht="19.5" customHeight="1" x14ac:dyDescent="0.25">
      <c r="B42" s="231"/>
      <c r="C42" s="231"/>
      <c r="D42" s="231"/>
      <c r="E42" s="231"/>
      <c r="F42" s="231"/>
      <c r="G42" s="231"/>
      <c r="H42" s="231"/>
      <c r="I42" s="231"/>
      <c r="J42" s="231"/>
      <c r="K42" s="231"/>
      <c r="L42" s="231"/>
      <c r="M42" s="231"/>
      <c r="N42" s="231"/>
    </row>
    <row r="43" spans="2:28" ht="19.5" customHeight="1" x14ac:dyDescent="0.25">
      <c r="B43" s="231"/>
      <c r="C43" s="231"/>
      <c r="D43" s="231"/>
      <c r="E43" s="231"/>
      <c r="F43" s="231"/>
      <c r="G43" s="231"/>
      <c r="H43" s="231"/>
      <c r="I43" s="231"/>
      <c r="J43" s="231"/>
      <c r="K43" s="231"/>
      <c r="L43" s="231"/>
      <c r="M43" s="231"/>
      <c r="N43" s="231"/>
    </row>
    <row r="44" spans="2:28" ht="19.5" customHeight="1" x14ac:dyDescent="0.25">
      <c r="B44" s="231"/>
      <c r="C44" s="231"/>
      <c r="D44" s="231"/>
      <c r="E44" s="231"/>
      <c r="F44" s="231"/>
      <c r="G44" s="231"/>
      <c r="H44" s="231"/>
      <c r="I44" s="231"/>
      <c r="J44" s="231"/>
      <c r="K44" s="231"/>
      <c r="L44" s="231"/>
      <c r="M44" s="231"/>
      <c r="N44" s="231"/>
    </row>
    <row r="45" spans="2:28" ht="19.5" customHeight="1" x14ac:dyDescent="0.25">
      <c r="B45" s="231"/>
      <c r="C45" s="231"/>
      <c r="D45" s="231"/>
      <c r="E45" s="231"/>
      <c r="F45" s="231"/>
      <c r="G45" s="231"/>
      <c r="H45" s="231"/>
      <c r="I45" s="231"/>
      <c r="J45" s="231"/>
      <c r="K45" s="231"/>
      <c r="L45" s="231"/>
      <c r="M45" s="231"/>
      <c r="N45" s="231"/>
    </row>
    <row r="48" spans="2:28" x14ac:dyDescent="0.25">
      <c r="B48" s="90" t="s">
        <v>106</v>
      </c>
      <c r="C48" s="90"/>
      <c r="D48" s="80"/>
    </row>
    <row r="49" spans="2:5" x14ac:dyDescent="0.25">
      <c r="B49" s="176" t="s">
        <v>486</v>
      </c>
      <c r="C49" s="229">
        <f ca="1">+TODAY()</f>
        <v>43822</v>
      </c>
      <c r="D49" s="229"/>
      <c r="E49" s="229"/>
    </row>
    <row r="50" spans="2:5" x14ac:dyDescent="0.25">
      <c r="B50" s="12"/>
      <c r="C50" s="12"/>
      <c r="D50" s="12"/>
    </row>
    <row r="51" spans="2:5" x14ac:dyDescent="0.25">
      <c r="B51" s="41" t="s">
        <v>388</v>
      </c>
      <c r="C51" s="12"/>
      <c r="D51" s="12"/>
    </row>
    <row r="52" spans="2:5" x14ac:dyDescent="0.25">
      <c r="B52" s="92" t="s">
        <v>389</v>
      </c>
      <c r="C52" s="79"/>
      <c r="D52" s="79"/>
    </row>
    <row r="53" spans="2:5" x14ac:dyDescent="0.25">
      <c r="B53" s="92" t="s">
        <v>157</v>
      </c>
      <c r="C53" s="79"/>
      <c r="D53" s="79"/>
    </row>
  </sheetData>
  <mergeCells count="7">
    <mergeCell ref="C49:E49"/>
    <mergeCell ref="B36:N45"/>
    <mergeCell ref="Q6:AB6"/>
    <mergeCell ref="B3:N3"/>
    <mergeCell ref="P18:AB18"/>
    <mergeCell ref="P3:AB3"/>
    <mergeCell ref="Q7:AB7"/>
  </mergeCells>
  <conditionalFormatting sqref="Q14">
    <cfRule type="expression" dxfId="24" priority="50">
      <formula>Q14&lt;Q13</formula>
    </cfRule>
  </conditionalFormatting>
  <conditionalFormatting sqref="Q16:R16">
    <cfRule type="expression" dxfId="23" priority="51">
      <formula>Q16&lt;Q15</formula>
    </cfRule>
  </conditionalFormatting>
  <conditionalFormatting sqref="C9">
    <cfRule type="expression" dxfId="22" priority="52">
      <formula>C9&lt;0</formula>
    </cfRule>
  </conditionalFormatting>
  <conditionalFormatting sqref="Q9:T9">
    <cfRule type="expression" dxfId="21" priority="53">
      <formula>Q9="NO"</formula>
    </cfRule>
    <cfRule type="expression" dxfId="20" priority="54">
      <formula>Q9="SI"</formula>
    </cfRule>
  </conditionalFormatting>
  <conditionalFormatting sqref="U9">
    <cfRule type="expression" dxfId="19" priority="32">
      <formula>U9="NO"</formula>
    </cfRule>
    <cfRule type="expression" dxfId="18" priority="33">
      <formula>U9="SI"</formula>
    </cfRule>
  </conditionalFormatting>
  <conditionalFormatting sqref="V9">
    <cfRule type="expression" dxfId="17" priority="30">
      <formula>V9="NO"</formula>
    </cfRule>
    <cfRule type="expression" dxfId="16" priority="31">
      <formula>V9="SI"</formula>
    </cfRule>
  </conditionalFormatting>
  <conditionalFormatting sqref="W9">
    <cfRule type="expression" dxfId="15" priority="28">
      <formula>W9="NO"</formula>
    </cfRule>
    <cfRule type="expression" dxfId="14" priority="29">
      <formula>W9="SI"</formula>
    </cfRule>
  </conditionalFormatting>
  <conditionalFormatting sqref="X9">
    <cfRule type="expression" dxfId="13" priority="26">
      <formula>X9="NO"</formula>
    </cfRule>
    <cfRule type="expression" dxfId="12" priority="27">
      <formula>X9="SI"</formula>
    </cfRule>
  </conditionalFormatting>
  <conditionalFormatting sqref="Y9">
    <cfRule type="expression" dxfId="11" priority="24">
      <formula>Y9="NO"</formula>
    </cfRule>
    <cfRule type="expression" dxfId="10" priority="25">
      <formula>Y9="SI"</formula>
    </cfRule>
  </conditionalFormatting>
  <conditionalFormatting sqref="Z9">
    <cfRule type="expression" dxfId="9" priority="22">
      <formula>Z9="NO"</formula>
    </cfRule>
    <cfRule type="expression" dxfId="8" priority="23">
      <formula>Z9="SI"</formula>
    </cfRule>
  </conditionalFormatting>
  <conditionalFormatting sqref="AA9">
    <cfRule type="expression" dxfId="7" priority="20">
      <formula>AA9="NO"</formula>
    </cfRule>
    <cfRule type="expression" dxfId="6" priority="21">
      <formula>AA9="SI"</formula>
    </cfRule>
  </conditionalFormatting>
  <conditionalFormatting sqref="AB9">
    <cfRule type="expression" dxfId="5" priority="18">
      <formula>AB9="NO"</formula>
    </cfRule>
    <cfRule type="expression" dxfId="4" priority="19">
      <formula>AB9="SI"</formula>
    </cfRule>
  </conditionalFormatting>
  <conditionalFormatting sqref="R14:AB14">
    <cfRule type="expression" dxfId="3" priority="13">
      <formula>R14&lt;R13</formula>
    </cfRule>
  </conditionalFormatting>
  <conditionalFormatting sqref="S16">
    <cfRule type="expression" dxfId="2" priority="7">
      <formula>S16&lt;S15</formula>
    </cfRule>
  </conditionalFormatting>
  <conditionalFormatting sqref="T16:AB16">
    <cfRule type="expression" dxfId="1" priority="6">
      <formula>T16&lt;T15</formula>
    </cfRule>
  </conditionalFormatting>
  <conditionalFormatting sqref="D9:N9">
    <cfRule type="expression" dxfId="0" priority="1">
      <formula>D9&lt;0</formula>
    </cfRule>
  </conditionalFormatting>
  <pageMargins left="0.25" right="0.25" top="0.75" bottom="0.75" header="0.3" footer="0.3"/>
  <pageSetup scale="72" firstPageNumber="0" fitToHeight="0" orientation="portrait" horizontalDpi="300" verticalDpi="300" r:id="rId1"/>
  <colBreaks count="1" manualBreakCount="1">
    <brk id="15" max="52" man="1"/>
  </colBreaks>
  <ignoredErrors>
    <ignoredError sqref="C8:N11 Q9:AB10 C7:M7" unlockedFormula="1"/>
  </ignoredError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Listas!$C$3:$C$30</xm:f>
          </x14:formula1>
          <xm:sqref>Q6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zoomScale="85" zoomScaleNormal="85" workbookViewId="0">
      <pane xSplit="1" ySplit="2" topLeftCell="B3" activePane="bottomRight" state="frozen"/>
      <selection pane="topRight" activeCell="C1" sqref="C1"/>
      <selection pane="bottomLeft" activeCell="A3" sqref="A3"/>
      <selection pane="bottomRight" activeCell="G20" sqref="G20"/>
    </sheetView>
  </sheetViews>
  <sheetFormatPr baseColWidth="10" defaultRowHeight="15" x14ac:dyDescent="0.25"/>
  <cols>
    <col min="1" max="1" width="63.140625" customWidth="1"/>
    <col min="2" max="2" width="8.42578125" customWidth="1"/>
    <col min="3" max="3" width="9.85546875" customWidth="1"/>
    <col min="4" max="19" width="11.42578125" customWidth="1"/>
    <col min="20" max="29" width="20" customWidth="1"/>
  </cols>
  <sheetData>
    <row r="1" spans="1:19" ht="18.75" x14ac:dyDescent="0.3">
      <c r="D1" s="83">
        <f>+SUM(D3:D29)</f>
        <v>196</v>
      </c>
      <c r="E1" s="83">
        <f t="shared" ref="E1:S1" si="0">+SUM(E3:E29)</f>
        <v>69</v>
      </c>
      <c r="F1" s="83">
        <f t="shared" si="0"/>
        <v>96</v>
      </c>
      <c r="G1" s="83">
        <f t="shared" si="0"/>
        <v>38</v>
      </c>
      <c r="H1" s="83">
        <f t="shared" si="0"/>
        <v>57</v>
      </c>
      <c r="I1" s="83">
        <f t="shared" si="0"/>
        <v>57</v>
      </c>
      <c r="J1" s="83">
        <f t="shared" si="0"/>
        <v>63</v>
      </c>
      <c r="K1" s="83">
        <f t="shared" si="0"/>
        <v>57</v>
      </c>
      <c r="L1" s="83">
        <f t="shared" si="0"/>
        <v>54</v>
      </c>
      <c r="M1" s="83">
        <f t="shared" si="0"/>
        <v>70</v>
      </c>
      <c r="N1" s="83">
        <f t="shared" si="0"/>
        <v>59</v>
      </c>
      <c r="O1" s="83">
        <f t="shared" si="0"/>
        <v>51</v>
      </c>
      <c r="P1" s="83">
        <f t="shared" si="0"/>
        <v>60</v>
      </c>
      <c r="Q1" s="87">
        <f t="shared" si="0"/>
        <v>4</v>
      </c>
      <c r="R1" s="87">
        <f t="shared" si="0"/>
        <v>22</v>
      </c>
      <c r="S1" s="83">
        <f t="shared" si="0"/>
        <v>69</v>
      </c>
    </row>
    <row r="2" spans="1:19" ht="45" x14ac:dyDescent="0.25">
      <c r="B2" s="82" t="s">
        <v>364</v>
      </c>
      <c r="C2" s="82" t="s">
        <v>365</v>
      </c>
      <c r="D2" s="84" t="s">
        <v>135</v>
      </c>
      <c r="E2" s="84" t="s">
        <v>325</v>
      </c>
      <c r="F2" s="84" t="s">
        <v>328</v>
      </c>
      <c r="G2" s="84" t="s">
        <v>355</v>
      </c>
      <c r="H2" s="84" t="s">
        <v>356</v>
      </c>
      <c r="I2" s="84" t="s">
        <v>357</v>
      </c>
      <c r="J2" s="84" t="s">
        <v>358</v>
      </c>
      <c r="K2" s="84" t="s">
        <v>359</v>
      </c>
      <c r="L2" s="84" t="s">
        <v>329</v>
      </c>
      <c r="M2" s="84" t="s">
        <v>326</v>
      </c>
      <c r="N2" s="84" t="s">
        <v>330</v>
      </c>
      <c r="O2" s="84" t="s">
        <v>333</v>
      </c>
      <c r="P2" s="84" t="s">
        <v>332</v>
      </c>
      <c r="Q2" s="88" t="s">
        <v>361</v>
      </c>
      <c r="R2" s="88" t="s">
        <v>362</v>
      </c>
      <c r="S2" s="84" t="s">
        <v>363</v>
      </c>
    </row>
    <row r="3" spans="1:19" x14ac:dyDescent="0.25">
      <c r="A3" s="86" t="s">
        <v>26</v>
      </c>
      <c r="B3" s="86">
        <v>6</v>
      </c>
      <c r="C3" s="85">
        <v>5</v>
      </c>
      <c r="D3" s="85">
        <f t="shared" ref="D3:D29" si="1">+B3*C3</f>
        <v>30</v>
      </c>
      <c r="E3" s="85">
        <f>+D3</f>
        <v>30</v>
      </c>
      <c r="F3" s="85">
        <f>+D3</f>
        <v>30</v>
      </c>
      <c r="G3" s="85">
        <f>+D3</f>
        <v>30</v>
      </c>
      <c r="H3" s="85">
        <f>+D3</f>
        <v>30</v>
      </c>
      <c r="I3" s="85">
        <f>+D3</f>
        <v>30</v>
      </c>
      <c r="J3" s="85">
        <f>+D3</f>
        <v>30</v>
      </c>
      <c r="K3" s="85">
        <f>+D3</f>
        <v>30</v>
      </c>
      <c r="L3" s="85">
        <f>+D3</f>
        <v>30</v>
      </c>
      <c r="M3" s="85">
        <f>+D3</f>
        <v>30</v>
      </c>
      <c r="N3" s="85">
        <f>+D3</f>
        <v>30</v>
      </c>
      <c r="O3" s="85">
        <f>+D3</f>
        <v>30</v>
      </c>
      <c r="P3" s="85">
        <f>+D3</f>
        <v>30</v>
      </c>
      <c r="Q3" s="89"/>
      <c r="R3" s="89"/>
      <c r="S3" s="85">
        <f>+D3</f>
        <v>30</v>
      </c>
    </row>
    <row r="4" spans="1:19" ht="30" x14ac:dyDescent="0.25">
      <c r="A4" s="86" t="s">
        <v>27</v>
      </c>
      <c r="B4" s="86">
        <v>7</v>
      </c>
      <c r="C4" s="85">
        <v>4</v>
      </c>
      <c r="D4" s="85">
        <f t="shared" si="1"/>
        <v>28</v>
      </c>
      <c r="E4" s="85">
        <f>+D4</f>
        <v>28</v>
      </c>
      <c r="F4" s="85"/>
      <c r="G4" s="85"/>
      <c r="H4" s="85"/>
      <c r="I4" s="85"/>
      <c r="J4" s="85"/>
      <c r="K4" s="85"/>
      <c r="L4" s="85"/>
      <c r="M4" s="85"/>
      <c r="N4" s="85"/>
      <c r="O4" s="85"/>
      <c r="P4" s="85"/>
      <c r="Q4" s="89"/>
      <c r="R4" s="89"/>
      <c r="S4" s="85"/>
    </row>
    <row r="5" spans="1:19" ht="30" x14ac:dyDescent="0.25">
      <c r="A5" s="86" t="s">
        <v>154</v>
      </c>
      <c r="B5" s="86">
        <v>3</v>
      </c>
      <c r="C5" s="85">
        <v>4</v>
      </c>
      <c r="D5" s="85">
        <f t="shared" si="1"/>
        <v>12</v>
      </c>
      <c r="E5" s="85"/>
      <c r="F5" s="85"/>
      <c r="G5" s="85"/>
      <c r="H5" s="85"/>
      <c r="I5" s="85"/>
      <c r="J5" s="85"/>
      <c r="K5" s="85"/>
      <c r="L5" s="85"/>
      <c r="M5" s="85">
        <f>+D5</f>
        <v>12</v>
      </c>
      <c r="N5" s="85"/>
      <c r="O5" s="85"/>
      <c r="P5" s="85"/>
      <c r="Q5" s="89"/>
      <c r="R5" s="89">
        <f>+D5</f>
        <v>12</v>
      </c>
      <c r="S5" s="85">
        <f>+D5</f>
        <v>12</v>
      </c>
    </row>
    <row r="6" spans="1:19" ht="30" x14ac:dyDescent="0.25">
      <c r="A6" s="86" t="s">
        <v>24</v>
      </c>
      <c r="B6" s="86">
        <v>2</v>
      </c>
      <c r="C6" s="85">
        <v>4</v>
      </c>
      <c r="D6" s="85">
        <f t="shared" si="1"/>
        <v>8</v>
      </c>
      <c r="E6" s="85"/>
      <c r="F6" s="85"/>
      <c r="G6" s="85"/>
      <c r="H6" s="85"/>
      <c r="I6" s="85"/>
      <c r="J6" s="85"/>
      <c r="K6" s="85"/>
      <c r="L6" s="85"/>
      <c r="M6" s="85"/>
      <c r="N6" s="85">
        <f>+D6</f>
        <v>8</v>
      </c>
      <c r="O6" s="85"/>
      <c r="P6" s="85"/>
      <c r="Q6" s="89"/>
      <c r="R6" s="89"/>
      <c r="S6" s="85"/>
    </row>
    <row r="7" spans="1:19" x14ac:dyDescent="0.25">
      <c r="A7" s="86" t="s">
        <v>163</v>
      </c>
      <c r="B7" s="86">
        <v>1</v>
      </c>
      <c r="C7" s="85">
        <v>4</v>
      </c>
      <c r="D7" s="85">
        <f t="shared" si="1"/>
        <v>4</v>
      </c>
      <c r="E7" s="85"/>
      <c r="F7" s="85"/>
      <c r="G7" s="85"/>
      <c r="H7" s="85"/>
      <c r="I7" s="85"/>
      <c r="J7" s="85"/>
      <c r="K7" s="85"/>
      <c r="L7" s="85"/>
      <c r="M7" s="85">
        <f>+D7</f>
        <v>4</v>
      </c>
      <c r="N7" s="85"/>
      <c r="O7" s="85"/>
      <c r="P7" s="85"/>
      <c r="Q7" s="89"/>
      <c r="R7" s="89"/>
      <c r="S7" s="85"/>
    </row>
    <row r="8" spans="1:19" x14ac:dyDescent="0.25">
      <c r="A8" s="86" t="s">
        <v>128</v>
      </c>
      <c r="B8" s="86">
        <v>9</v>
      </c>
      <c r="C8" s="85">
        <v>3</v>
      </c>
      <c r="D8" s="85">
        <f t="shared" si="1"/>
        <v>27</v>
      </c>
      <c r="E8" s="85"/>
      <c r="F8" s="85">
        <f>+D8</f>
        <v>27</v>
      </c>
      <c r="G8" s="85"/>
      <c r="H8" s="85"/>
      <c r="I8" s="85"/>
      <c r="J8" s="85"/>
      <c r="K8" s="85"/>
      <c r="L8" s="85"/>
      <c r="M8" s="85"/>
      <c r="N8" s="85"/>
      <c r="O8" s="85"/>
      <c r="P8" s="85"/>
      <c r="Q8" s="89"/>
      <c r="R8" s="89"/>
      <c r="S8" s="85"/>
    </row>
    <row r="9" spans="1:19" x14ac:dyDescent="0.25">
      <c r="A9" s="86" t="s">
        <v>22</v>
      </c>
      <c r="B9" s="86">
        <v>3</v>
      </c>
      <c r="C9" s="85">
        <v>3</v>
      </c>
      <c r="D9" s="85">
        <f t="shared" si="1"/>
        <v>9</v>
      </c>
      <c r="E9" s="85"/>
      <c r="F9" s="85"/>
      <c r="G9" s="85"/>
      <c r="H9" s="85"/>
      <c r="I9" s="85"/>
      <c r="J9" s="85"/>
      <c r="K9" s="85"/>
      <c r="L9" s="85"/>
      <c r="M9" s="85"/>
      <c r="N9" s="85"/>
      <c r="O9" s="85"/>
      <c r="P9" s="85">
        <f>+D9</f>
        <v>9</v>
      </c>
      <c r="Q9" s="89"/>
      <c r="R9" s="89"/>
      <c r="S9" s="85"/>
    </row>
    <row r="10" spans="1:19" x14ac:dyDescent="0.25">
      <c r="A10" s="86" t="s">
        <v>15</v>
      </c>
      <c r="B10" s="86">
        <v>2</v>
      </c>
      <c r="C10" s="85">
        <v>3</v>
      </c>
      <c r="D10" s="85">
        <f t="shared" si="1"/>
        <v>6</v>
      </c>
      <c r="E10" s="85"/>
      <c r="F10" s="85">
        <f>+D10</f>
        <v>6</v>
      </c>
      <c r="G10" s="85"/>
      <c r="H10" s="85">
        <f>+D10</f>
        <v>6</v>
      </c>
      <c r="I10" s="85">
        <f>+D10</f>
        <v>6</v>
      </c>
      <c r="J10" s="85">
        <f>+D10</f>
        <v>6</v>
      </c>
      <c r="K10" s="85">
        <f>+D10</f>
        <v>6</v>
      </c>
      <c r="L10" s="85">
        <f>+D10</f>
        <v>6</v>
      </c>
      <c r="M10" s="85"/>
      <c r="N10" s="85">
        <f>+D10</f>
        <v>6</v>
      </c>
      <c r="O10" s="85">
        <f>+D10</f>
        <v>6</v>
      </c>
      <c r="P10" s="85">
        <f>+D10</f>
        <v>6</v>
      </c>
      <c r="Q10" s="89"/>
      <c r="R10" s="89"/>
      <c r="S10" s="85">
        <f>+D10</f>
        <v>6</v>
      </c>
    </row>
    <row r="11" spans="1:19" ht="30" x14ac:dyDescent="0.25">
      <c r="A11" s="86" t="s">
        <v>16</v>
      </c>
      <c r="B11" s="86">
        <v>2</v>
      </c>
      <c r="C11" s="85">
        <v>3</v>
      </c>
      <c r="D11" s="85">
        <f t="shared" si="1"/>
        <v>6</v>
      </c>
      <c r="E11" s="85">
        <f>+D11</f>
        <v>6</v>
      </c>
      <c r="F11" s="85"/>
      <c r="G11" s="85">
        <f>+D11</f>
        <v>6</v>
      </c>
      <c r="H11" s="85">
        <f>+D11</f>
        <v>6</v>
      </c>
      <c r="I11" s="85">
        <f>+D11</f>
        <v>6</v>
      </c>
      <c r="J11" s="85">
        <f>+D11</f>
        <v>6</v>
      </c>
      <c r="K11" s="85">
        <f>+D11</f>
        <v>6</v>
      </c>
      <c r="L11" s="85"/>
      <c r="M11" s="85"/>
      <c r="N11" s="85"/>
      <c r="O11" s="85"/>
      <c r="P11" s="85"/>
      <c r="Q11" s="89"/>
      <c r="R11" s="89"/>
      <c r="S11" s="85"/>
    </row>
    <row r="12" spans="1:19" ht="45" x14ac:dyDescent="0.25">
      <c r="A12" s="86" t="s">
        <v>18</v>
      </c>
      <c r="B12" s="86">
        <v>2</v>
      </c>
      <c r="C12" s="85">
        <v>3</v>
      </c>
      <c r="D12" s="85">
        <f t="shared" si="1"/>
        <v>6</v>
      </c>
      <c r="E12" s="85"/>
      <c r="F12" s="85"/>
      <c r="G12" s="85"/>
      <c r="H12" s="85"/>
      <c r="I12" s="85"/>
      <c r="J12" s="85"/>
      <c r="K12" s="85"/>
      <c r="L12" s="85"/>
      <c r="M12" s="85">
        <f>+D12</f>
        <v>6</v>
      </c>
      <c r="N12" s="85"/>
      <c r="O12" s="85"/>
      <c r="P12" s="85"/>
      <c r="Q12" s="89"/>
      <c r="R12" s="89"/>
      <c r="S12" s="85"/>
    </row>
    <row r="13" spans="1:19" ht="30" x14ac:dyDescent="0.25">
      <c r="A13" s="86" t="s">
        <v>13</v>
      </c>
      <c r="B13" s="86">
        <v>2</v>
      </c>
      <c r="C13" s="85">
        <v>3</v>
      </c>
      <c r="D13" s="85">
        <f t="shared" si="1"/>
        <v>6</v>
      </c>
      <c r="E13" s="85"/>
      <c r="F13" s="85">
        <f>+D13</f>
        <v>6</v>
      </c>
      <c r="G13" s="85"/>
      <c r="H13" s="85">
        <f>+D13</f>
        <v>6</v>
      </c>
      <c r="I13" s="85">
        <f>+D13</f>
        <v>6</v>
      </c>
      <c r="J13" s="85">
        <f>+D13</f>
        <v>6</v>
      </c>
      <c r="K13" s="85">
        <f>+D13</f>
        <v>6</v>
      </c>
      <c r="L13" s="85">
        <f>+D13</f>
        <v>6</v>
      </c>
      <c r="M13" s="85"/>
      <c r="N13" s="85">
        <f>+D13</f>
        <v>6</v>
      </c>
      <c r="O13" s="85">
        <f>+D13</f>
        <v>6</v>
      </c>
      <c r="P13" s="85">
        <f>+D13</f>
        <v>6</v>
      </c>
      <c r="Q13" s="89"/>
      <c r="R13" s="89"/>
      <c r="S13" s="85">
        <f>+D13</f>
        <v>6</v>
      </c>
    </row>
    <row r="14" spans="1:19" x14ac:dyDescent="0.25">
      <c r="A14" s="86" t="s">
        <v>6</v>
      </c>
      <c r="B14" s="86">
        <v>1</v>
      </c>
      <c r="C14" s="85">
        <v>3</v>
      </c>
      <c r="D14" s="85">
        <f t="shared" si="1"/>
        <v>3</v>
      </c>
      <c r="E14" s="85">
        <f>+D14</f>
        <v>3</v>
      </c>
      <c r="F14" s="85"/>
      <c r="G14" s="85"/>
      <c r="H14" s="85"/>
      <c r="I14" s="85"/>
      <c r="J14" s="85"/>
      <c r="K14" s="85"/>
      <c r="L14" s="85"/>
      <c r="M14" s="85"/>
      <c r="N14" s="85"/>
      <c r="O14" s="85"/>
      <c r="P14" s="85"/>
      <c r="Q14" s="89"/>
      <c r="R14" s="89"/>
      <c r="S14" s="85"/>
    </row>
    <row r="15" spans="1:19" x14ac:dyDescent="0.25">
      <c r="A15" s="86" t="s">
        <v>23</v>
      </c>
      <c r="B15" s="86">
        <v>1</v>
      </c>
      <c r="C15" s="85">
        <v>3</v>
      </c>
      <c r="D15" s="85">
        <f t="shared" si="1"/>
        <v>3</v>
      </c>
      <c r="E15" s="85"/>
      <c r="F15" s="85"/>
      <c r="G15" s="85"/>
      <c r="H15" s="85"/>
      <c r="I15" s="85"/>
      <c r="J15" s="85"/>
      <c r="K15" s="85"/>
      <c r="L15" s="85">
        <f>+D15</f>
        <v>3</v>
      </c>
      <c r="M15" s="85"/>
      <c r="N15" s="85"/>
      <c r="O15" s="85"/>
      <c r="P15" s="85"/>
      <c r="Q15" s="89"/>
      <c r="R15" s="89"/>
      <c r="S15" s="85"/>
    </row>
    <row r="16" spans="1:19" ht="30" x14ac:dyDescent="0.25">
      <c r="A16" s="86" t="s">
        <v>8</v>
      </c>
      <c r="B16" s="86">
        <v>1</v>
      </c>
      <c r="C16" s="85">
        <v>3</v>
      </c>
      <c r="D16" s="85">
        <f t="shared" si="1"/>
        <v>3</v>
      </c>
      <c r="E16" s="85"/>
      <c r="F16" s="85"/>
      <c r="G16" s="85"/>
      <c r="H16" s="85"/>
      <c r="I16" s="85"/>
      <c r="J16" s="85"/>
      <c r="K16" s="85"/>
      <c r="L16" s="85"/>
      <c r="M16" s="85">
        <f>+D16</f>
        <v>3</v>
      </c>
      <c r="N16" s="85"/>
      <c r="O16" s="85"/>
      <c r="P16" s="85"/>
      <c r="Q16" s="89"/>
      <c r="R16" s="89"/>
      <c r="S16" s="85"/>
    </row>
    <row r="17" spans="1:19" ht="30" x14ac:dyDescent="0.25">
      <c r="A17" s="86" t="s">
        <v>124</v>
      </c>
      <c r="B17" s="86">
        <v>3</v>
      </c>
      <c r="C17" s="85">
        <v>2</v>
      </c>
      <c r="D17" s="85">
        <f t="shared" si="1"/>
        <v>6</v>
      </c>
      <c r="E17" s="85"/>
      <c r="F17" s="85"/>
      <c r="G17" s="85"/>
      <c r="H17" s="85"/>
      <c r="I17" s="85"/>
      <c r="J17" s="85"/>
      <c r="K17" s="85"/>
      <c r="L17" s="85"/>
      <c r="M17" s="85">
        <f>+D17</f>
        <v>6</v>
      </c>
      <c r="N17" s="85"/>
      <c r="O17" s="85"/>
      <c r="P17" s="85"/>
      <c r="Q17" s="89"/>
      <c r="R17" s="89">
        <f>+D17</f>
        <v>6</v>
      </c>
      <c r="S17" s="85">
        <f>+D17</f>
        <v>6</v>
      </c>
    </row>
    <row r="18" spans="1:19" ht="30" x14ac:dyDescent="0.25">
      <c r="A18" s="86" t="s">
        <v>120</v>
      </c>
      <c r="B18" s="86">
        <v>3</v>
      </c>
      <c r="C18" s="85">
        <v>2</v>
      </c>
      <c r="D18" s="85">
        <f t="shared" si="1"/>
        <v>6</v>
      </c>
      <c r="E18" s="85"/>
      <c r="F18" s="85"/>
      <c r="G18" s="85"/>
      <c r="H18" s="85"/>
      <c r="I18" s="85"/>
      <c r="J18" s="85">
        <f>+D18</f>
        <v>6</v>
      </c>
      <c r="K18" s="85"/>
      <c r="L18" s="85"/>
      <c r="M18" s="85"/>
      <c r="N18" s="85"/>
      <c r="O18" s="85"/>
      <c r="P18" s="85"/>
      <c r="Q18" s="89"/>
      <c r="R18" s="89"/>
      <c r="S18" s="85"/>
    </row>
    <row r="19" spans="1:19" x14ac:dyDescent="0.25">
      <c r="A19" s="86" t="s">
        <v>121</v>
      </c>
      <c r="B19" s="86">
        <v>2</v>
      </c>
      <c r="C19" s="85">
        <v>2</v>
      </c>
      <c r="D19" s="85">
        <f t="shared" si="1"/>
        <v>4</v>
      </c>
      <c r="E19" s="85"/>
      <c r="F19" s="85"/>
      <c r="G19" s="85"/>
      <c r="H19" s="85"/>
      <c r="I19" s="85"/>
      <c r="J19" s="85"/>
      <c r="K19" s="85"/>
      <c r="L19" s="85"/>
      <c r="M19" s="85"/>
      <c r="N19" s="85"/>
      <c r="O19" s="85"/>
      <c r="P19" s="85"/>
      <c r="Q19" s="89">
        <f>+D19</f>
        <v>4</v>
      </c>
      <c r="R19" s="89">
        <f>+D19</f>
        <v>4</v>
      </c>
      <c r="S19" s="85"/>
    </row>
    <row r="20" spans="1:19" ht="30" x14ac:dyDescent="0.25">
      <c r="A20" s="86" t="s">
        <v>125</v>
      </c>
      <c r="B20" s="86">
        <v>1</v>
      </c>
      <c r="C20" s="85">
        <v>2</v>
      </c>
      <c r="D20" s="85">
        <f t="shared" si="1"/>
        <v>2</v>
      </c>
      <c r="E20" s="85">
        <f>+D20</f>
        <v>2</v>
      </c>
      <c r="F20" s="85"/>
      <c r="G20" s="85">
        <f>+D20</f>
        <v>2</v>
      </c>
      <c r="H20" s="85"/>
      <c r="I20" s="85"/>
      <c r="J20" s="85"/>
      <c r="K20" s="85"/>
      <c r="L20" s="85"/>
      <c r="M20" s="85"/>
      <c r="N20" s="85"/>
      <c r="O20" s="85"/>
      <c r="P20" s="85"/>
      <c r="Q20" s="89"/>
      <c r="R20" s="89"/>
      <c r="S20" s="85"/>
    </row>
    <row r="21" spans="1:19" x14ac:dyDescent="0.25">
      <c r="A21" s="86" t="s">
        <v>126</v>
      </c>
      <c r="B21" s="86">
        <v>9</v>
      </c>
      <c r="C21" s="85">
        <v>1</v>
      </c>
      <c r="D21" s="85">
        <f t="shared" si="1"/>
        <v>9</v>
      </c>
      <c r="E21" s="85"/>
      <c r="F21" s="85">
        <f>+D21</f>
        <v>9</v>
      </c>
      <c r="G21" s="85"/>
      <c r="H21" s="85"/>
      <c r="I21" s="85"/>
      <c r="J21" s="85"/>
      <c r="K21" s="85"/>
      <c r="L21" s="85"/>
      <c r="M21" s="85"/>
      <c r="N21" s="85"/>
      <c r="O21" s="85"/>
      <c r="P21" s="85"/>
      <c r="Q21" s="89"/>
      <c r="R21" s="89"/>
      <c r="S21" s="85"/>
    </row>
    <row r="22" spans="1:19" x14ac:dyDescent="0.25">
      <c r="A22" s="86" t="s">
        <v>127</v>
      </c>
      <c r="B22" s="86">
        <v>9</v>
      </c>
      <c r="C22" s="85">
        <v>1</v>
      </c>
      <c r="D22" s="85">
        <f t="shared" si="1"/>
        <v>9</v>
      </c>
      <c r="E22" s="85"/>
      <c r="F22" s="85">
        <f>+D22</f>
        <v>9</v>
      </c>
      <c r="G22" s="85"/>
      <c r="H22" s="85"/>
      <c r="I22" s="85"/>
      <c r="J22" s="85"/>
      <c r="K22" s="85"/>
      <c r="L22" s="85"/>
      <c r="M22" s="85"/>
      <c r="N22" s="85"/>
      <c r="O22" s="85"/>
      <c r="P22" s="85"/>
      <c r="Q22" s="89"/>
      <c r="R22" s="89"/>
      <c r="S22" s="85"/>
    </row>
    <row r="23" spans="1:19" ht="30" x14ac:dyDescent="0.25">
      <c r="A23" s="86" t="s">
        <v>10</v>
      </c>
      <c r="B23" s="86">
        <v>9</v>
      </c>
      <c r="C23" s="85">
        <v>1</v>
      </c>
      <c r="D23" s="85">
        <f t="shared" si="1"/>
        <v>9</v>
      </c>
      <c r="E23" s="85"/>
      <c r="F23" s="85">
        <f>+D23</f>
        <v>9</v>
      </c>
      <c r="G23" s="85"/>
      <c r="H23" s="85">
        <f>+D23</f>
        <v>9</v>
      </c>
      <c r="I23" s="85">
        <f>+D23</f>
        <v>9</v>
      </c>
      <c r="J23" s="85">
        <f>+D23</f>
        <v>9</v>
      </c>
      <c r="K23" s="85">
        <f>+D23</f>
        <v>9</v>
      </c>
      <c r="L23" s="85">
        <f>+D23</f>
        <v>9</v>
      </c>
      <c r="M23" s="85">
        <f>+D23</f>
        <v>9</v>
      </c>
      <c r="N23" s="85">
        <f>+D23</f>
        <v>9</v>
      </c>
      <c r="O23" s="85">
        <f>+D23</f>
        <v>9</v>
      </c>
      <c r="P23" s="85">
        <f>+D23</f>
        <v>9</v>
      </c>
      <c r="Q23" s="89"/>
      <c r="R23" s="89"/>
      <c r="S23" s="85">
        <f>+D23</f>
        <v>9</v>
      </c>
    </row>
    <row r="24" spans="1:19" ht="30" hidden="1" x14ac:dyDescent="0.25">
      <c r="A24" s="86" t="s">
        <v>19</v>
      </c>
      <c r="B24" s="86">
        <v>1</v>
      </c>
      <c r="C24" s="85">
        <v>0</v>
      </c>
      <c r="D24" s="85">
        <f t="shared" si="1"/>
        <v>0</v>
      </c>
      <c r="E24" s="85"/>
      <c r="F24" s="85"/>
      <c r="G24" s="85"/>
      <c r="H24" s="85"/>
      <c r="I24" s="85"/>
      <c r="J24" s="85"/>
      <c r="K24" s="85"/>
      <c r="L24" s="85"/>
      <c r="M24" s="85"/>
      <c r="N24" s="85"/>
      <c r="O24" s="85"/>
      <c r="P24" s="85"/>
      <c r="Q24" s="85"/>
      <c r="R24" s="85"/>
      <c r="S24" s="85"/>
    </row>
    <row r="25" spans="1:19" ht="30" hidden="1" x14ac:dyDescent="0.25">
      <c r="A25" s="86" t="s">
        <v>29</v>
      </c>
      <c r="B25" s="86">
        <v>1</v>
      </c>
      <c r="C25" s="85">
        <v>0</v>
      </c>
      <c r="D25" s="85">
        <f t="shared" si="1"/>
        <v>0</v>
      </c>
      <c r="E25" s="85"/>
      <c r="F25" s="85"/>
      <c r="G25" s="85"/>
      <c r="H25" s="85"/>
      <c r="I25" s="85"/>
      <c r="J25" s="85"/>
      <c r="K25" s="85"/>
      <c r="L25" s="85"/>
      <c r="M25" s="85"/>
      <c r="N25" s="85"/>
      <c r="O25" s="85"/>
      <c r="P25" s="85"/>
      <c r="Q25" s="85"/>
      <c r="R25" s="85"/>
      <c r="S25" s="85"/>
    </row>
    <row r="26" spans="1:19" ht="30" hidden="1" x14ac:dyDescent="0.25">
      <c r="A26" s="86" t="s">
        <v>21</v>
      </c>
      <c r="B26" s="86">
        <v>1</v>
      </c>
      <c r="C26" s="85">
        <v>0</v>
      </c>
      <c r="D26" s="85">
        <f t="shared" si="1"/>
        <v>0</v>
      </c>
      <c r="E26" s="85"/>
      <c r="F26" s="85"/>
      <c r="G26" s="85"/>
      <c r="H26" s="85"/>
      <c r="I26" s="85"/>
      <c r="J26" s="85"/>
      <c r="K26" s="85"/>
      <c r="L26" s="85"/>
      <c r="M26" s="85"/>
      <c r="N26" s="85"/>
      <c r="O26" s="85"/>
      <c r="P26" s="85"/>
      <c r="Q26" s="85"/>
      <c r="R26" s="85"/>
      <c r="S26" s="85"/>
    </row>
    <row r="27" spans="1:19" ht="30" hidden="1" x14ac:dyDescent="0.25">
      <c r="A27" s="86" t="s">
        <v>25</v>
      </c>
      <c r="B27" s="86">
        <v>1</v>
      </c>
      <c r="C27" s="85">
        <v>0</v>
      </c>
      <c r="D27" s="85">
        <f t="shared" si="1"/>
        <v>0</v>
      </c>
      <c r="E27" s="85"/>
      <c r="F27" s="85"/>
      <c r="G27" s="85"/>
      <c r="H27" s="85"/>
      <c r="I27" s="85"/>
      <c r="J27" s="85"/>
      <c r="K27" s="85"/>
      <c r="L27" s="85"/>
      <c r="M27" s="85"/>
      <c r="N27" s="85"/>
      <c r="O27" s="85"/>
      <c r="P27" s="85"/>
      <c r="Q27" s="85"/>
      <c r="R27" s="85"/>
      <c r="S27" s="85"/>
    </row>
    <row r="28" spans="1:19" ht="30" hidden="1" x14ac:dyDescent="0.25">
      <c r="A28" s="86" t="s">
        <v>30</v>
      </c>
      <c r="B28" s="86">
        <v>1</v>
      </c>
      <c r="C28" s="85">
        <v>0</v>
      </c>
      <c r="D28" s="85">
        <f t="shared" si="1"/>
        <v>0</v>
      </c>
      <c r="E28" s="85"/>
      <c r="F28" s="85"/>
      <c r="G28" s="85"/>
      <c r="H28" s="85"/>
      <c r="I28" s="85"/>
      <c r="J28" s="85"/>
      <c r="K28" s="85"/>
      <c r="L28" s="85"/>
      <c r="M28" s="85"/>
      <c r="N28" s="85"/>
      <c r="O28" s="85"/>
      <c r="P28" s="85"/>
      <c r="Q28" s="85"/>
      <c r="R28" s="85"/>
      <c r="S28" s="85"/>
    </row>
    <row r="29" spans="1:19" ht="30" hidden="1" x14ac:dyDescent="0.25">
      <c r="A29" s="86" t="s">
        <v>159</v>
      </c>
      <c r="B29" s="86">
        <v>1</v>
      </c>
      <c r="C29" s="85">
        <v>0</v>
      </c>
      <c r="D29" s="85">
        <f t="shared" si="1"/>
        <v>0</v>
      </c>
      <c r="E29" s="85"/>
      <c r="F29" s="85"/>
      <c r="G29" s="85"/>
      <c r="H29" s="85"/>
      <c r="I29" s="85"/>
      <c r="J29" s="85"/>
      <c r="K29" s="85"/>
      <c r="L29" s="85"/>
      <c r="M29" s="85"/>
      <c r="N29" s="85"/>
      <c r="O29" s="85"/>
      <c r="P29" s="85"/>
      <c r="Q29" s="85"/>
      <c r="R29" s="85"/>
      <c r="S29" s="85"/>
    </row>
  </sheetData>
  <sortState ref="A3:S29">
    <sortCondition descending="1" ref="C3:C29"/>
    <sortCondition descending="1" ref="B3:B29"/>
  </sortState>
  <pageMargins left="0.25" right="0.25" top="0.75" bottom="0.75" header="0.3" footer="0.3"/>
  <pageSetup scale="50" orientation="landscape" r:id="rId1"/>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Listas</vt:lpstr>
      <vt:lpstr>PlanAccion</vt:lpstr>
      <vt:lpstr>DetalleMetas</vt:lpstr>
      <vt:lpstr>CuadroControl</vt:lpstr>
      <vt:lpstr>ControlAsignación</vt:lpstr>
      <vt:lpstr>CuadroControl!Área_de_impresión</vt:lpstr>
      <vt:lpstr>PlanAccion!Área_de_impresión</vt:lpstr>
      <vt:lpstr>PlanAccion!Print_Titles_0</vt:lpstr>
      <vt:lpstr>PlanAccion!Print_Titles_0_0</vt:lpstr>
      <vt:lpstr>PlanAccion!Títulos_a_imprimir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LEIMAR DELGADO TORRES</dc:creator>
  <dc:description/>
  <cp:lastModifiedBy>Martha Cecilia Gallego Cardona</cp:lastModifiedBy>
  <cp:revision>4</cp:revision>
  <cp:lastPrinted>2019-12-20T18:11:45Z</cp:lastPrinted>
  <dcterms:created xsi:type="dcterms:W3CDTF">2014-11-24T16:32:13Z</dcterms:created>
  <dcterms:modified xsi:type="dcterms:W3CDTF">2019-12-23T13:45:04Z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