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61" windowWidth="20730" windowHeight="11700" tabRatio="601" activeTab="0"/>
  </bookViews>
  <sheets>
    <sheet name="PAA" sheetId="1" r:id="rId1"/>
  </sheets>
  <externalReferences>
    <externalReference r:id="rId4"/>
  </externalReferences>
  <definedNames>
    <definedName name="_xlnm._FilterDatabase" localSheetId="0" hidden="1">'PAA'!$A$26:$AC$163</definedName>
    <definedName name="_xlnm.Print_Titles" localSheetId="0">'PAA'!$25:$26</definedName>
  </definedNames>
  <calcPr fullCalcOnLoad="1"/>
</workbook>
</file>

<file path=xl/sharedStrings.xml><?xml version="1.0" encoding="utf-8"?>
<sst xmlns="http://schemas.openxmlformats.org/spreadsheetml/2006/main" count="2287" uniqueCount="532">
  <si>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</si>
  <si>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</si>
  <si>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</si>
  <si>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</si>
  <si>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</si>
  <si>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</si>
  <si>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</si>
  <si>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</si>
  <si>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</si>
  <si>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</si>
  <si>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</si>
  <si>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</si>
  <si>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</si>
  <si>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</si>
  <si>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</si>
  <si>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</si>
  <si>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</si>
  <si>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</si>
  <si>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</si>
  <si>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</si>
  <si>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PLAN ANUAL DE ADQUISICIONES</t>
  </si>
  <si>
    <t>Valor total del PAA</t>
  </si>
  <si>
    <t>Límite de contratación menor cuantía</t>
  </si>
  <si>
    <t>Límite de contratación mínima cuantía</t>
  </si>
  <si>
    <t>Códigos UNSPSC</t>
  </si>
  <si>
    <t>POSPRE</t>
  </si>
  <si>
    <t>AREA FUNCIONAL</t>
  </si>
  <si>
    <t>SECRETARIA</t>
  </si>
  <si>
    <t>CDP</t>
  </si>
  <si>
    <t>RP</t>
  </si>
  <si>
    <t>OBSERVACION</t>
  </si>
  <si>
    <t>PROGRAMA PRESUPUESTARIO</t>
  </si>
  <si>
    <t>FONDO</t>
  </si>
  <si>
    <t>DEPENDENCIA</t>
  </si>
  <si>
    <t>FUT</t>
  </si>
  <si>
    <t>CODIGO META</t>
  </si>
  <si>
    <t>SPC</t>
  </si>
  <si>
    <t>PROYECTO</t>
  </si>
  <si>
    <t>NOMBRE CODIGO UNSPSC</t>
  </si>
  <si>
    <t>CONTRATISTA</t>
  </si>
  <si>
    <t>PROCESO DE GESTIÓN DE RECURSOS FÍSICOS</t>
  </si>
  <si>
    <t>FORMATO CONTROL PLAN ANUAL DE ADQUISICIONES</t>
  </si>
  <si>
    <t>Codigo A-GRF-FR-015</t>
  </si>
  <si>
    <t>VALOR TOTAL CONTRATADO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</si>
  <si>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</si>
  <si>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</si>
  <si>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TIPO META   </t>
  </si>
  <si>
    <t>Version: 02</t>
  </si>
  <si>
    <t>No DE CONTRATO</t>
  </si>
  <si>
    <t>Fecha de Aprobacion: 06 de Marzo del 2014</t>
  </si>
  <si>
    <t xml:space="preserve">NOTA: La columna  códigos UNSPSC, debe ser diligenciada en formato numérico, si se desea nombrar  uno o más códigos,  estos deben ser separados por un espacio,  no acepta la separación  por comas,  guiones o similares  </t>
  </si>
  <si>
    <t xml:space="preserve">SECRETARIA DE TRANSPORTE Y MOVILIDAD </t>
  </si>
  <si>
    <t>VF30402</t>
  </si>
  <si>
    <t>3-1300</t>
  </si>
  <si>
    <t>1-0100</t>
  </si>
  <si>
    <t>SECRETARIA DE TRANSPORTE Y MOVILIDAD</t>
  </si>
  <si>
    <t>0-312330702002</t>
  </si>
  <si>
    <t>VF30702</t>
  </si>
  <si>
    <t>0-312330702003</t>
  </si>
  <si>
    <t>0-3123425001</t>
  </si>
  <si>
    <t>VF40205</t>
  </si>
  <si>
    <t>Señalización</t>
  </si>
  <si>
    <t>Publicidad</t>
  </si>
  <si>
    <t>Servicios de asesoría de gestión</t>
  </si>
  <si>
    <t>Servicios legales</t>
  </si>
  <si>
    <t xml:space="preserve">Servicios financieros o de gestión admisnitrativa de empresas publicas </t>
  </si>
  <si>
    <t xml:space="preserve">Servicios de Gestión, Servicios Profesionales, de empresa  y servicios Administrativos </t>
  </si>
  <si>
    <t xml:space="preserve">ENERO </t>
  </si>
  <si>
    <t xml:space="preserve">3 MESES </t>
  </si>
  <si>
    <t xml:space="preserve">CONVENIO INTERADMINISTRATIVO </t>
  </si>
  <si>
    <t xml:space="preserve">5 MESES </t>
  </si>
  <si>
    <t xml:space="preserve">4 MESES </t>
  </si>
  <si>
    <t xml:space="preserve">CONCURSO MERITOS </t>
  </si>
  <si>
    <t>6 MESES</t>
  </si>
  <si>
    <t>DIRECTA</t>
  </si>
  <si>
    <t xml:space="preserve">8 MESES </t>
  </si>
  <si>
    <t xml:space="preserve">AGOSTO </t>
  </si>
  <si>
    <t xml:space="preserve">INTERVENTORIA A LAS CONCESIONES DE TRANSITO </t>
  </si>
  <si>
    <t xml:space="preserve">PRESTACION DE SERVICIOS PROFESIONALES  DE APOYO JURIDICO, COMO ESTRATEGIA  PARA FORTELECIMIENTO DEL RECAUDO </t>
  </si>
  <si>
    <t xml:space="preserve">PRESTACION DE SERVICIOS PROFESIONALES DE APOYO  Y SOPORTE PROFESIONAL EN EL AREA FINANCIERA, PARA EL FORTALECIMIENTO DEL RECAUDO </t>
  </si>
  <si>
    <t xml:space="preserve">PRESTACION SERVICIOS PROFESIONALES  DE ASESORIA JURIDICA Y REPRESENTACION JUDICIAL , EN ASUNTOS DE TRANSITO PARA DEFENSA DE LOS INTERESES DEL DEPARTAMENTO </t>
  </si>
  <si>
    <t xml:space="preserve">10 MESES </t>
  </si>
  <si>
    <t xml:space="preserve">PRESTACION SERVICIOS PROFESIONALES  PARA LA FORMULACION Y GESTION  DE UN PLAN DE MEDIOS ENCAMINADOS A LA DIVULGACION DE REQUISITOS Y TRAMITES  DE LICENCIAS </t>
  </si>
  <si>
    <t xml:space="preserve">PRESTACION DE SERVICIOS PROFESIONALES  DE APOYO A LA GESTION  PARA ESTABLECIMEINTO DE UNA ESTRATEGIA DE ATENCION Y CANALIZACION  A LOS USUARIOS DENTRO DEL PROCESO  DE RENOVACION DE LICENCIAS </t>
  </si>
  <si>
    <t>PRESTACION DE SERVICIOS PROFESIONALES DE APOYO JURIDICO EN EL TRAMITE DE ACCIONES DE TUTELA Y DERECHOS DE PETICION</t>
  </si>
  <si>
    <t>PRESTACION DE SERVICIOS PROFESIONALES DE APOYO PARA SEGUIMIENTO, REGISTRO Y CONTROL DE LA EJECUCION PRESUPUESTAL Y DE LA EJECUCION DEL PLAN DE DESARROLLO.</t>
  </si>
  <si>
    <t xml:space="preserve">MULTAS E INFRACCION </t>
  </si>
  <si>
    <t xml:space="preserve">CAMILO URIBE - DIRECTOR POLITICA SECTORIAL </t>
  </si>
  <si>
    <t xml:space="preserve">ANDREA GIL JIMENEZ - JEFE OFICINA PROYECTOS ESPECIALES </t>
  </si>
  <si>
    <t xml:space="preserve">JUSBLEYDI VARGAS - DIRECTORA SERVICIOS TRANSITO </t>
  </si>
  <si>
    <t>CONTRATACION 2013 SOPORTADA EN VIGENCIAS FUTURAS 2013-2014</t>
  </si>
  <si>
    <t>andres.diaz@cundinamarca.gov.co</t>
  </si>
  <si>
    <t>STM 048/2013</t>
  </si>
  <si>
    <t>STM 050/2013</t>
  </si>
  <si>
    <t>STM 051/2013</t>
  </si>
  <si>
    <t>STM 052/2013</t>
  </si>
  <si>
    <t>STM 054/2013</t>
  </si>
  <si>
    <t>STM 055/2013</t>
  </si>
  <si>
    <t>STM 056/2013</t>
  </si>
  <si>
    <t>STM 057/2013</t>
  </si>
  <si>
    <t>STM 060/2013</t>
  </si>
  <si>
    <t>STM 059/2013</t>
  </si>
  <si>
    <t>STM 061/2013</t>
  </si>
  <si>
    <t>STM 081/2013</t>
  </si>
  <si>
    <t>STM 062/2013</t>
  </si>
  <si>
    <t>STM 080/2013</t>
  </si>
  <si>
    <t>STM 066/2013</t>
  </si>
  <si>
    <t>STM 064/2013</t>
  </si>
  <si>
    <t>STM 070/2013</t>
  </si>
  <si>
    <t>STM 072/2013</t>
  </si>
  <si>
    <t>STM 079/2013</t>
  </si>
  <si>
    <t xml:space="preserve">CAQUEZA </t>
  </si>
  <si>
    <t>TOPAIPI</t>
  </si>
  <si>
    <t>GUTIERREZ</t>
  </si>
  <si>
    <t xml:space="preserve">VERGARA </t>
  </si>
  <si>
    <t xml:space="preserve">MOSQUERA </t>
  </si>
  <si>
    <t xml:space="preserve">SAN JUAN DE RIOSECO </t>
  </si>
  <si>
    <t xml:space="preserve">TAUSA </t>
  </si>
  <si>
    <t>ZIPACON</t>
  </si>
  <si>
    <t xml:space="preserve">LA VEGA </t>
  </si>
  <si>
    <t>PULI</t>
  </si>
  <si>
    <t xml:space="preserve">SAN ANTONIO TEQUENDAMA </t>
  </si>
  <si>
    <t xml:space="preserve">ANOLAIMA </t>
  </si>
  <si>
    <t>JERUSALEN</t>
  </si>
  <si>
    <t xml:space="preserve">GIRARDOT </t>
  </si>
  <si>
    <t xml:space="preserve">TOCANCIPA </t>
  </si>
  <si>
    <t xml:space="preserve">ZIPAQUIRA </t>
  </si>
  <si>
    <t xml:space="preserve">SIBATE </t>
  </si>
  <si>
    <t xml:space="preserve">COGUA </t>
  </si>
  <si>
    <t>NILO</t>
  </si>
  <si>
    <t>A.9.16</t>
  </si>
  <si>
    <t>PRODUCTO</t>
  </si>
  <si>
    <t>FORMULACION E IMPLEMENTACION DEL PLAN DE SEGURIDAD VIAL DEL DEPARTAMENTO DE CUNDINAMARCA (VIGENCIAS FUTURAS)</t>
  </si>
  <si>
    <t>STM 069/2013</t>
  </si>
  <si>
    <t>STM 067/2013</t>
  </si>
  <si>
    <t xml:space="preserve">GACHANCIPA </t>
  </si>
  <si>
    <t>EMPRESA INMOBILIARIA</t>
  </si>
  <si>
    <t>STM 084/2013</t>
  </si>
  <si>
    <t>UNIVERSIDAD DISTRITAL</t>
  </si>
  <si>
    <t>A.9.12</t>
  </si>
  <si>
    <t>ASESORIA INTERVENTORIAS, CONSULTORIAS Y ACTIVIDADES PUBLICITARIAS ENCAMINADAS AL INCREMENTO DEL RECAUDO DE LOS SERVICIOS DE TRANSITO EN 109 MUNICIPIOS DE CUNDINAMARCA (VIGENCIAS FUTURAS)</t>
  </si>
  <si>
    <t>ZIPAQUIRA</t>
  </si>
  <si>
    <t>0-113003</t>
  </si>
  <si>
    <t>ADRIANA DEL PILAR MELO AYALA</t>
  </si>
  <si>
    <t>ZAIRA DANIELA GUARIN JARAMILLO</t>
  </si>
  <si>
    <t>ALCIRA CONSTANZA SANCHEZ RODRIGUEZ</t>
  </si>
  <si>
    <t>HERMELINDA LOPEZ DE PARDO - JEFE OFICINA ASESORA JURIDICA</t>
  </si>
  <si>
    <t>JORGE ALBERTO MILLAN CARVAJAL</t>
  </si>
  <si>
    <t>ASESORIA INTERVENTORIAS, CONSULTORIAS Y ACTIVIDADES PUBLICITARIAS ENCAMINADAS AL INCREMENTO DEL RECAUDO DE LOS SERVICIOS DE TRANSITO EN 109 MUNICIPIOS DE CUNDINAMARCA</t>
  </si>
  <si>
    <t>EDWAR MAURICIO PERDOMO</t>
  </si>
  <si>
    <t>SANDRA PATRIIA RIAÑO</t>
  </si>
  <si>
    <t>NUBIA ADRIANA VELASQUEZ JIMENEZ</t>
  </si>
  <si>
    <t>NYDIA PATRICIA SARMIENTO DIAZ</t>
  </si>
  <si>
    <t>CESAR ALFREDO CARDON CRISTANCHO</t>
  </si>
  <si>
    <t>OSCAR WILSON PRIETO</t>
  </si>
  <si>
    <t>EFRAIN TORRES</t>
  </si>
  <si>
    <t>ENERO</t>
  </si>
  <si>
    <t>A.9.15</t>
  </si>
  <si>
    <t>ANDRES FELIPE NAVAS</t>
  </si>
  <si>
    <t>JULIAN MAURICIO CACERES</t>
  </si>
  <si>
    <t>FAMA CONSULTORES SAS</t>
  </si>
  <si>
    <t>ZUKZU COLOMBIA SAS</t>
  </si>
  <si>
    <t>ILSE KARINA MENDEZ BOHORQUEZ</t>
  </si>
  <si>
    <t>TENJO</t>
  </si>
  <si>
    <t>MADRID</t>
  </si>
  <si>
    <t>CL 26  51 - 53 TORRE EDUCACION 6 PISO</t>
  </si>
  <si>
    <t>0-312330402001</t>
  </si>
  <si>
    <t>STM 098/2013</t>
  </si>
  <si>
    <t>FUNDACION POR LA EVOLUCION SOCIAL</t>
  </si>
  <si>
    <t>STM -071 - 2013</t>
  </si>
  <si>
    <t>STM -068 - 2013</t>
  </si>
  <si>
    <t>STM - 063 - 2013</t>
  </si>
  <si>
    <t>SOLUMEK S.A</t>
  </si>
  <si>
    <t>EDWIN FERNANDO LARROTA RODRIGUEZ</t>
  </si>
  <si>
    <t>CONSORCIO SIGMA GP ICEACSA</t>
  </si>
  <si>
    <t>RECURSO ORDINARIO</t>
  </si>
  <si>
    <t xml:space="preserve">JORGE IVAN D CASTRO - JEFE OFICINA PLANEACION </t>
  </si>
  <si>
    <t xml:space="preserve">LUZ ANGELICA AREVALO - DIRECTORA SERVICIOS TRANSITO </t>
  </si>
  <si>
    <t>APORTES FINANCIEROS A LA CONSTRUCCIÓN DE LA EXTENSIÓN DE LA TRONCAL NORTE QUITO SUR DEL MUNICIPIO DE SOACHA A PARTIR DEL LIMITE CON EL DISTRITO FASES II Y III MUNICIPIO DE SOACHA CUNDINAMARCA</t>
  </si>
  <si>
    <t>SEPTIEMBRE</t>
  </si>
  <si>
    <t>SGR</t>
  </si>
  <si>
    <t>20122000050013</t>
  </si>
  <si>
    <t>HABILITACION FUNCIONAMIENTO MANTENIMIENTO Y OPERACIÓN DE LOS CORREDORES FÉRREOS Y SUS ANEXIDADES A CARGO DEL DEPARTAMENTO DE CUNDINAMARCA</t>
  </si>
  <si>
    <t>DAVID ALEJANDRO RAMIREZ BUSTOS</t>
  </si>
  <si>
    <t>LICITACION</t>
  </si>
  <si>
    <t>0-31234025001</t>
  </si>
  <si>
    <t>GUSTAVO ESPINOSA MURILLO</t>
  </si>
  <si>
    <t>SANDRA PATRICIA RIAÑO CUASTUMAL</t>
  </si>
  <si>
    <t>FABIAN MAURICIO FLOREZ ESPITIA  - ES FINANZAS</t>
  </si>
  <si>
    <t>PRESTACION SERVICIOS PROFESIONALES REV DER PETICION COBRO COACTIVO CARTERA</t>
  </si>
  <si>
    <t>PRESTACION DE SERVICIOS PROFESIONALES APOYO JURIDICO PROCESOS DE COBRO AOCTIVO PAG MULTAS</t>
  </si>
  <si>
    <t>PRESTACION SERVICIOS PROFESIONALES APYO AREA FINACNIERA RECAUDO SERVICIOS DE TRANSITO</t>
  </si>
  <si>
    <t>PRESTACION SERVICIOS PROFESIONAELS ASESORIA SERVICIOS TECNOLOGICOS PROCESOS DE TRANSITO</t>
  </si>
  <si>
    <t>ADICION CONTRATO STM015-2014</t>
  </si>
  <si>
    <t>ADICION CONTRATO STM-002-2014</t>
  </si>
  <si>
    <t>ADICION CONTRATO STM-003-2014</t>
  </si>
  <si>
    <t>ADICION CONTRATO STM-004-2014</t>
  </si>
  <si>
    <t>ADICION CONTRATO STM-006-2014</t>
  </si>
  <si>
    <t>ADICION CONTRATO STM-007-2014</t>
  </si>
  <si>
    <t>ADICION CONTRATO STM-008-2014</t>
  </si>
  <si>
    <t>0-122040</t>
  </si>
  <si>
    <t>ADICION CONTRATO STM-009-2014</t>
  </si>
  <si>
    <t>STM-031-2014</t>
  </si>
  <si>
    <t>STM-023-2014</t>
  </si>
  <si>
    <t>CONSTANZA SÁNCHEZ RODRÍGUEZ</t>
  </si>
  <si>
    <t>MYRIAM ALEXANDRA SÁNCHEZ DÍAZ</t>
  </si>
  <si>
    <t>EDUARDO GERMAN VERGARA</t>
  </si>
  <si>
    <t>STM-022-2014</t>
  </si>
  <si>
    <t>MUNICIPIO DE BELTRAN</t>
  </si>
  <si>
    <t>AUGUSTO SARMIENTO CIFUENTES</t>
  </si>
  <si>
    <t>UNIÓN DE ESFUERZOS Y RECURSOS FINANCIEROS E INSTITUCIONALES PARA LA IMPLEMENTACIÓN DE RED DE CICLORUTAS Y SENDEROS PEATONALES EN EL MUNICIPIO</t>
  </si>
  <si>
    <t>PRESTACION DE SERVICIOS PROFESIONALES REQUERIDOS PARA BRINDAR APOYO JURIDICO Y SOPORTE PROFESIONAL EN LAS LABORES DE EJECUCIÓN Y DE CONTRATACION DE PROYECTOS RELACIONADOS CON LA DEMARCACION Y LA SEÑALIZACION</t>
  </si>
  <si>
    <t>REALIZACION DE CAMPAÑA EN PREVENCION Y SENSIBILIZACION EN SEGURIDAD VIAL DIRIGDA A LOS CICLISTAS DEL MUNICIPIO DE BELTRAN</t>
  </si>
  <si>
    <t>PRESTACION DE SERVICIOS PROFESIONALES DE ASESORIA Y SOPORTE PROFESIONAL PARA EL SEGUIMIENTO EN LA EJECUCIÓN DE PROYECTOS Y ACTIVIDADES ENCAMINADOS A LA REDUCCION DE ACCIDENTALIDAD VIAL</t>
  </si>
  <si>
    <t>PRESTACION DE SERVICIOS OPERATIVOS Y LOGISTICOS DE APOYO A LA GESTION, PARA LA REALIZACIÓN DE CAMPAÑA DE SEGURIDAD VIAL DURANTE LOS PLANES ÉXODO Y RETORNO EN LAS FESTIVIDADES DEL AÑO</t>
  </si>
  <si>
    <t>PRESTACIÓN DE SERVICIOS OPERATIVOS Y LOGÍSTICOS CONSISTENTES EN LA REALIZACIÓN DE PRUEBAS PREVENTIVAS DE REVISIÓN TECNICO MECANICA A MOTOCICLETAS, EN LOS MUNICIPIOS DEL DEPARTAMENTO DE CUNDINAMARCA</t>
  </si>
  <si>
    <t>PRESTACION DE SERVICIOS PROFESIONALES CONSISTENTES EN APOYO Y ASISTENCIA PROFESIONAL PARA EL REGISTRO SEGUIMIETO Y CONTROL DE LA EJECUCION FINACNIERA PRESUPUESTAL Y DE EJECUCION DEL PLAN DE DESARROLLO Y PLAN DE ACCION</t>
  </si>
  <si>
    <t>PRESTACION DE SERVICIOS PROFESIONALES DCONSISTENTES EN ASESORIA Y APOYO PROFESIONAL PARA LA REVISIÓN DE DOCUMENTOS RELACIONADOS CON PRESUPUESTOS DE OBRA, PLANES DE MANEJO DE FLUJO VEHICULAR Y PLANES DE SEÑALIZACIÓN</t>
  </si>
  <si>
    <t>PRESTACION DE SERVICIOS PROFESIONALES REQUERIDOS EN EL PROCESO DE PROGRAMACIÓN Y DIVULGACION DE ACTIVIDADES Y OPERATIVOS DE CONTROL EN PUNTOS ESTRATEGICOS PARA VERIFICAR LAS CONDICIONES EN SEGURIDAD VIAL</t>
  </si>
  <si>
    <t>PRESTACION DE SERVIVIOS PROFESIONALES CONSISTENTES EN SOPORTE TÉCNICO PROFESIONAL PARA LA EJECUCIÓN DE LOS PROYECTOS ESPECIALES DE TRANSPORTE MASIVO Y TRANSPORTE ESPECIAL EN EL MUNICIPIO DE SOACHA</t>
  </si>
  <si>
    <t>PRESTACION DE SERVICIOS PROFESIONALES COSISTENTES EN SOPORTE PROFESIONAL EN EL ÁREA JURÍDICA DENTRO DEL PROCESO DE ACTUALIZACIÓN Y FORMULACIÓN DE LOS ESTUDIOS Y DISEÑOS DE LAS FASES II Y III DE LA EXTENSIÓN DE LA TRONCAL NQS DEL SISTMA TRANSMILENIO AL MUNICIPIO DE SOACHA</t>
  </si>
  <si>
    <t>PRESTACION DE SERVICIOS PROFESIONALES DE APOYO A LA SUPERVISIÓN DEL CONTRATO DE INTERVENTORIA DE LA ACTUALIZACIÓN Y FORMULACION DE LOS ESTUDIOS Y DISEÑOS DE LAS FASES II Y III DE LA EXTENSIÓN NQS DEL SISTEMA TRANSMILENIO AL MUNICIPIO DE SOACHA DEPTO DE CUNDINAMARCA Y DE ASESORIA Y SOPORTE TECNICO AL SEGUIMIENTO DE LAS ACCIONES RELACIONADAS CON EL SISTEMA INTEGRADO DE TRANSPORTE MASIVO.</t>
  </si>
  <si>
    <t>ADICION CONTRATO STM -013-2014</t>
  </si>
  <si>
    <t>INTERVENTORIA SISTEMA INTEGRADO DE INFORMACION DE TRANSITO Y TRANSPORTE</t>
  </si>
  <si>
    <t>CONTRATACION 2014 SOPORTADA EN VIGENCIAS FUTURAS 2014-2015</t>
  </si>
  <si>
    <t>CONTRATACION 2014 SOPORTADA EN VIGENCIAS FUTURAS 2013-2014</t>
  </si>
  <si>
    <t xml:space="preserve">PRODUCTO </t>
  </si>
  <si>
    <t>FORMULACION E IMPLEMENTACION DEL PLAN DE SEGURIDAD VIAL DEL DEPARTAMENTO DE CUNDINAMARCA</t>
  </si>
  <si>
    <t xml:space="preserve">FORMULACION E IMPLEMENTACION DEL PLAN DE SEGURIDAD VIAL DEL DEPARTAMENTO DE CUNDINAMARCA </t>
  </si>
  <si>
    <t xml:space="preserve">1 MES </t>
  </si>
  <si>
    <t xml:space="preserve">DIRECTA </t>
  </si>
  <si>
    <t>ADICION AL CONTRATO STM 034 CUYO OBJETO ES "APOYO CONSISTENTES EN EL DILIGENCIAMIENTO DE FICHAS Y FORMATOS PARA FORMULACION Y ACTUALIZACION DE PROYECTOS"</t>
  </si>
  <si>
    <t>APOYO EN EL AREA TECNICA PARA LA FORMULACION Y EJECUCION DE PROYECTOS DE IMPLEMENTACION DE RED DE CICLORUTAS Y SENDEROS PEATONALES Y SEÑALIZACION Y DEMARCACION VIAL EN LAS VIAS Y CENTROS POBLADOS DEL DEPARTAMENTO Y PARA LA SUPERVISION DE CONVENIOS Y CONTRATOS DE DEMAARCACION Y SEÑALIZACION VIAL</t>
  </si>
  <si>
    <t>APOYO PROFESIONAL EN EL ARAEA TECNICA PAERA LA FORMULACION Y EJECUCION DE PROYECTOS DE SEÑALIZACION Y DEMARCACION DE LAS VIAS DE CUNDINAMARCA</t>
  </si>
  <si>
    <t xml:space="preserve">UNION DE ESFUERZOS Y RECURSOS FINANCIEROS E INSTITUCIONALES PARA LA SEÑALIZACION VIAS URBANAS Y RURAL DEL MUNICIPIO DE FOSCA </t>
  </si>
  <si>
    <t xml:space="preserve">6 MESES </t>
  </si>
  <si>
    <t>UNION DE ESFUERZOS Y RECURSOS FINANCIEROS E INSTITUCIONALES PARA LA DEMARCACION Y SEÑALIZACION Y SEMAFORIZACION DEL AREA URBANA EN EL MUNICIPIO DE CAJICA</t>
  </si>
  <si>
    <t xml:space="preserve">UNION DE ESFUERZOS Y RECURSOS FINANCIEROS E INSTITUCIONALES PARA LA SEÑALIZACION VIAS URBANAS Y RURAL DEL MUNICIPIO DE SUPATA </t>
  </si>
  <si>
    <t xml:space="preserve">UNION DE ESFUERZOS Y RECURSOS FINANCIEROS E INSTITUCIONALES PARA LA SEÑALIZACION VIAS URBANAS Y RURAL DEL MUNICIPIO DE CHOCONTA </t>
  </si>
  <si>
    <t xml:space="preserve">CONVENIO  INTERADMINISTRATIVO </t>
  </si>
  <si>
    <t>UNION DE ESFUERZOS Y RECURSOS FINANCIEROS E INSTITUCIONALES PARA LA SEÑALIZACION VIAS URBANAS Y RURAL DEL MUNICIPIO DE ALBAN</t>
  </si>
  <si>
    <t xml:space="preserve">UNION DE ESFUERZOS Y RECURSOS FINANCIEROS E INSTITUCIONALES PARA LA SEÑALIZACION VIAS URBANAS Y RURAL DEL MUNICIPIO DE SIMIJACA </t>
  </si>
  <si>
    <t xml:space="preserve">UNION DE ESFUERZOS Y RECURSOS FINANCIEROS E INSTITUCIONALES PARA LA SEÑALIZACION VIAS URBANAS Y RURAL DEL MUNICIPIO DE VILLA PINZON </t>
  </si>
  <si>
    <t xml:space="preserve">UNION DE ESFUERZOS Y RECURSOS FINANCIEROS E INSTITUCIONALES PARA LA SEÑALIZACION VIAS URBANAS Y RURAL DEL MUNICIPIO DE VENECIA  </t>
  </si>
  <si>
    <t xml:space="preserve">UNION DE ESFUERZOS Y RECURSOS FINANCIEROS E INSTITUCIONALES PARA LA SEÑALIZACION VIAS URBANAS Y RURAL DEL MUNICIPIO DE TOCANCIPA </t>
  </si>
  <si>
    <t>GERENCIA Y DIRECCION INTEGRAL DEL PROYECTO PARA LA EJECUCION DE PROYECTOS DE DEMARCACION Y SEÑALIZACION DE VIAS DEPARTAMENTALES</t>
  </si>
  <si>
    <t>UNION DE ESFUERZOS FINANCIEROS E INSTITUICIONALES PARA LA DEMARCACION Y SEÑALIZACION DEL MUNICIPIO DE GUAYABAL DE SIQUIMA</t>
  </si>
  <si>
    <t xml:space="preserve">UNION DE ESFUERZOS Y RECURSOS FINANCIEROS E INSTITUCIONALES PARA LA SEÑALIZACION VIAS URBANAS Y RURAL DEL MUNICIPIO DE GACHALA  </t>
  </si>
  <si>
    <t xml:space="preserve">UNION DE ESFUERZOS Y RECURSOS FINANCIEROS E INSTITUCIONALES PARA LA SEÑALIZACION VIAS URBANAS Y RURAL DEL MUNICIPIO DE PAIME </t>
  </si>
  <si>
    <t xml:space="preserve">UNION DE ESFUERZOS Y RECURSOS FINANCIEROS E INSTITUCIONALES PARA LA SEÑALIZACION VIAS URBANAS Y RURAL DEL MUNICIPIO DE LA VEGA  </t>
  </si>
  <si>
    <t>UNION DE ESFUERZOS Y RECURSOS FINANCIEROS E INSTITUCIONALES PARA LA SEÑALIZACION VIAS URBANAS Y RURAL DEL MUNICIPIO DE UTICA</t>
  </si>
  <si>
    <t xml:space="preserve">UNION DE ESFUERZOS Y RECURSOS FINANCIEROS E INSTITUCIONALES PARA LA SEÑALIZACION VIAS URBANAS Y RURAL DEL MUNICIPIO DE UBAQUE   </t>
  </si>
  <si>
    <t xml:space="preserve">UNION DE ESFUERZOS Y RECURSOS FINANCIEROS E INSTITUCIONALES PARA LA SEÑALIZACION VIAS URBANAS Y RURAL DEL MUNICIPIO DE BITUIMA </t>
  </si>
  <si>
    <t xml:space="preserve">UNION DE ESFUERZOS Y RECURSOS FINANCIEROS E INSTITUCIONALES PARA LA SEÑALIZACION VIAS URBANAS Y RURAL DEL MUNICIPIO DE FUQUENE </t>
  </si>
  <si>
    <t xml:space="preserve">ADICION AL CONVENIO INTERADMINISTRATIVO STM 45/2013 CUYO OBJETO ES "FORMULACION E IMPLEMENTACION DEL PLAN DE SEGURIDAD VIAL DEL DEPARTAMENTO DE CUNDINAMARCA DEMARCACION Y SEÑALIZACION VIAL AREA URBANA Y RURAL DEL MUNICIPIO DE VILLETA </t>
  </si>
  <si>
    <t xml:space="preserve">ADICION AL CONVENIO INTERADMINISTRATIVOS STM64/2013 CUYO OBJETO ES "FORMULACION E IMPLEMENTACION DEL PLAN DE SEGURIDAD VIAL DEL DEPARTAMENTO DE CUNDINAMARCA DEMARCACION Y SEÑALIZACION VIAL AREA URBANA Y RURAL DEL MUNICIPIO DE ZIPAQUIRA </t>
  </si>
  <si>
    <t>ADICION AL CONVENIO INTERADMISNITRATIVO STM 77/2013 CUYO OBJETO ES "FORMULACION E IMPLEMENTACION DEL PLAN DE SEGURIDAD VIAL DEL DEPARTAMENTO DE CUNDINAMARCA DEMARCACION Y SEÑALIZACION VIAL AREA URBANA Y RURAL DEL MUNICIPIO DE GUACHETA"</t>
  </si>
  <si>
    <t xml:space="preserve">ADICION AL CONVENIO INTERADMISNITRATIVOS STM 83/2013 CUYO OBJETO ES "UNION DE ESFUEROS Y RECRSOS FINANICIEROS E INSTITUCIONAL PARA LA FORMULACION E IMPLEMENTACION DEL PLAN DE SEGURIDAD VIAL DEL  DEPARTAMENTO DE CUNDINAMARCA </t>
  </si>
  <si>
    <t>CONSULTORIA PARA LA FORMULACION Y PUESTA EN EJECUCIÓN DE LOS PROYECTOS ENCAMINADOS A LA REDUCCION DE LA ACCIDENTALIDAD</t>
  </si>
  <si>
    <t>STM 34/2014</t>
  </si>
  <si>
    <t>STM 50/2014</t>
  </si>
  <si>
    <t>STM 52/2014</t>
  </si>
  <si>
    <t>STM 59/2014</t>
  </si>
  <si>
    <t>STM 60/2014</t>
  </si>
  <si>
    <t>STM 61/2014</t>
  </si>
  <si>
    <t xml:space="preserve">STM 63/2014 </t>
  </si>
  <si>
    <t>STM 64/2014</t>
  </si>
  <si>
    <t>STM 65/2014</t>
  </si>
  <si>
    <t xml:space="preserve">STM 66/2014 </t>
  </si>
  <si>
    <t>STM 67/2014</t>
  </si>
  <si>
    <t>STM 68/2014</t>
  </si>
  <si>
    <t>STM 70/2014</t>
  </si>
  <si>
    <t>STM 72/2014</t>
  </si>
  <si>
    <t>STM 74/2014</t>
  </si>
  <si>
    <t xml:space="preserve">STM 75/2014 </t>
  </si>
  <si>
    <t xml:space="preserve">STM 77/2014 </t>
  </si>
  <si>
    <t>STM 78/2014</t>
  </si>
  <si>
    <t>STM 79/2014</t>
  </si>
  <si>
    <t xml:space="preserve">STM 80/2014 </t>
  </si>
  <si>
    <t xml:space="preserve">STM 81/2014 </t>
  </si>
  <si>
    <t>STM 45/2013</t>
  </si>
  <si>
    <t>STM 64/2013</t>
  </si>
  <si>
    <t>STM 77/2013</t>
  </si>
  <si>
    <t>STM 83/2013</t>
  </si>
  <si>
    <t xml:space="preserve">SONIA DANIELS </t>
  </si>
  <si>
    <t xml:space="preserve">FOSCA </t>
  </si>
  <si>
    <t xml:space="preserve">CAJICA </t>
  </si>
  <si>
    <t>SUPATA</t>
  </si>
  <si>
    <t>CHOCONTA</t>
  </si>
  <si>
    <t xml:space="preserve">ALBAN </t>
  </si>
  <si>
    <t>DIEGO TORRES</t>
  </si>
  <si>
    <t xml:space="preserve">XIOMARA ROSALES </t>
  </si>
  <si>
    <t xml:space="preserve">SIMIJACA </t>
  </si>
  <si>
    <t>VILLA PINZON</t>
  </si>
  <si>
    <t xml:space="preserve">VENECIA </t>
  </si>
  <si>
    <t>GUAYABAL DE SIQUIMA</t>
  </si>
  <si>
    <t>GACHALA</t>
  </si>
  <si>
    <t xml:space="preserve">PAIME </t>
  </si>
  <si>
    <t xml:space="preserve">UTICA </t>
  </si>
  <si>
    <t xml:space="preserve">UBAQUE </t>
  </si>
  <si>
    <t xml:space="preserve">BITUIMA </t>
  </si>
  <si>
    <t xml:space="preserve">FUQUENE </t>
  </si>
  <si>
    <t xml:space="preserve">VILLETA </t>
  </si>
  <si>
    <t xml:space="preserve">GUACHETA </t>
  </si>
  <si>
    <t>ARBELAEZ</t>
  </si>
  <si>
    <t xml:space="preserve">DICIEMBRE </t>
  </si>
  <si>
    <t xml:space="preserve">NOVIEMBRE </t>
  </si>
  <si>
    <t xml:space="preserve">UNION DE ESFUERZOS Y RECURSOS FINANICEROS E INSTITUCIONALES PARA LA IMPLEMENTACION DE LA RED DE CICLORUTAS Y SENDEROS PEATONALES EN EL MUNICIPIO DE NEMOCON </t>
  </si>
  <si>
    <t xml:space="preserve">UNION DE ESFUERZOS Y RECURSOS FINANICEROS E INSTITUCIONALES PARA LA IMPLEMENTACION DE LA RED DE CICLORUTAS Y SENDEROS PEATONALES EN EL MUNICIPIO DE COGUA </t>
  </si>
  <si>
    <t xml:space="preserve">UNION DE ESFUERZOS Y RECURSOS FINANICEROS E INSTITUCIONALES PARA LA IMPLEMENTACION DE LA RED DE CICLORUTAS Y SENDEROS PEATONALES EN EL MUNICIPIO DE MADRID </t>
  </si>
  <si>
    <t>ADICION AL CONVENIO STM 63/2013 CUYO OBJETO ES" IMPLEMENTACION DE LA RED DE CICLORUTAS Y SENDEROS PEATONALES EN EL MUNICPIO DE MADRID</t>
  </si>
  <si>
    <t>ADICION AL CONVENIO STM 68/2013 CUYO OBJETO ES  IMPLEMENTACION DE RED DE CICLORUTAS Y SENDEROS PEATONALES EN EL MUNICIPIO DE TENJO CUNDINAMARCA</t>
  </si>
  <si>
    <t xml:space="preserve">2 MESES </t>
  </si>
  <si>
    <t xml:space="preserve">PAULINO ALIRIO NOPE - PROFESIONAL UNIVERSITARIO </t>
  </si>
  <si>
    <t xml:space="preserve">CARLOS ROBAYO- PROFESIONAL UNIVERSITARIO </t>
  </si>
  <si>
    <t>STM 62/2014</t>
  </si>
  <si>
    <t xml:space="preserve">STM 69/2014 </t>
  </si>
  <si>
    <t xml:space="preserve">STM 76/2014 </t>
  </si>
  <si>
    <t>STM 63/2013</t>
  </si>
  <si>
    <t>STM 68/2013</t>
  </si>
  <si>
    <t xml:space="preserve">NEMOCON </t>
  </si>
  <si>
    <t xml:space="preserve">MADRID </t>
  </si>
  <si>
    <t>ASESORIA TECNICA Y APOYO EN PROCESOS DE AUTORIZACION TEMPORAL DE VIAS DEPARTAMENTALES Y SUPERVISION DE PERMISOS DE INTERVENCION Y DE CIERRE TEMPORAL DE VIAS DEPARTAMENTALES</t>
  </si>
  <si>
    <t>MARIA DE LA CRUZ MURILLO TORRES</t>
  </si>
  <si>
    <t>NOHORA VIVIANA MARTINEZ RODRIGUEZ</t>
  </si>
  <si>
    <t>STM 47/2014</t>
  </si>
  <si>
    <t>STM 48/2014</t>
  </si>
  <si>
    <t xml:space="preserve">CONTRATO LIQUIDADO </t>
  </si>
  <si>
    <t xml:space="preserve">CONVENIO LIQUIDADO </t>
  </si>
  <si>
    <t>CONTRATO LIQUDIA</t>
  </si>
  <si>
    <t>GERENCIA INTEGRAL DE PROYECTO  PARA EJECUCION DEL PROGRAMA PREVENTIVO DE REVISION TECNICO MECANICA Y DE GASES A MOTOCICLETAS Y VEHICUOS DE TRANSPORTE PUBLICO Y ESPECIAL DE CUNDINAMARCA</t>
  </si>
  <si>
    <t>STM 83/2014</t>
  </si>
  <si>
    <t xml:space="preserve">FONDECUN </t>
  </si>
  <si>
    <t>CONTRATO  2014 SOPORTADO CON VIGENCIAS FUTURAS  2014-2015</t>
  </si>
  <si>
    <t>ADCION AL CONTRATO  STM 31/2014 CUYO OBJETO ES "PRESTACION DE SERVICIOS PROFESIONALES REQUERIOS EN EL PROCESO DE PROGRAMACION Y DIVULGACION DE ACTIVIDADES DE CONTROL EN PUNTOS ESTRATEGICOS PARA VERIFICAR LAS CONDICIONES EN SEGURIDAD EN LA QUE SE PRESTAN LOS SERVICIOS DE TRANSPORTE ESPECIAL. TRANSPSORTE ESCOLAR Y MOTOCILETAS"</t>
  </si>
  <si>
    <t xml:space="preserve">STM 31/2014 </t>
  </si>
  <si>
    <t>GERENCIA INTEGRAL  DE PROYECTO PARA ADQUISICION DE ELEMENTOS TECNOLOGICOS Y LOGISTICOS CON DESTINO A LA POLICIA DE TRANSITO, PARA ACTIVIDADES EN TORNO A LA MOVILIDAD Y LA SEGURIDAD VIAL</t>
  </si>
  <si>
    <t>FONDECUN</t>
  </si>
  <si>
    <t>ADQUISISCION DE CARTILLAS EDUCATIVAS SOBRE SEGURIDAD VIAL CON DESTINO A NIÑAS Y NIÑOS ENTRE LOS 6 Y LOS 10 AÑOS QUE ESTUDIAN EN LA INSTITUCIONES EDUCATIVAS DEPARTAMENTALES</t>
  </si>
  <si>
    <t>FUNDACION ARTNOVA</t>
  </si>
  <si>
    <t>CREAR ASESORIA Y CONSULTORIAS SAS</t>
  </si>
  <si>
    <t>SOLICIONES AFINES SAS</t>
  </si>
  <si>
    <t xml:space="preserve">ANDREA DEL PILAR GIL JIMENEZ - JEFE OFICINA PROYECTOS </t>
  </si>
  <si>
    <t>REALIZACION DE TALLERES LUDICOS RECREATIVOS SOBRE PREVENCION EN SEGURIDAD VIAL DIRIGIDOS A NIÑOS Y NIÑAS EN EL DEPARTAMENTO DE CUNDINAMARCA</t>
  </si>
  <si>
    <t>APOYO A LA SECRETARIA DE TRANSPORTE Y MOVILIDAD EN LA DIVULGACION DE REDES SOCIALES</t>
  </si>
  <si>
    <t>APOYO A LA GESTION PARA REALIZACION CAMPAÑA NAVIDEÑA DE SEGURIDAD VIAL PARA LA TEMPORADA DE FIN DE AÑO DIRIGIDA A NIÑOS Y NIÑAS EN EL DEPARTAMENTO DE CUNDINAMARCA</t>
  </si>
  <si>
    <t>REALIZACION DE JORNADA DE CAPACITACION EN SEGURIDAD VIAL A TRANSPORTADORES Y EMPRESAS DE TRANSPORTE PUBLICO EN MUNICIPIOS DE CUNDINAMARCA</t>
  </si>
  <si>
    <t>DISEÑO PRODUCCION E IMPRESIÓN DE MATERIAL EDUCATIVO Y DIVULGATIVO SOBRE SEGURIDAD VIAL PARA ACTIVIDADES DE FIN DE AÑO 2014 Y COMIENZO DE 2015</t>
  </si>
  <si>
    <t>ASISTENCIA Y SOPORTE PROFESIONAL ADMINISTRATIVO Y FINANCIERO A LA SUPERVSISION DE CONVENIOS PARA LA EJECUCION DE PROYECTOS DE MANTENIMIENTO Y REHABILITACION DE CORREDORES FERREOS A CARGO DEL DEPARTAMENTO</t>
  </si>
  <si>
    <t xml:space="preserve">HABILITACION FUNCIONAMIENTO MANTENIMIENTO Y OPERACIÓN DE LOS CORREDORES FERREOS Y SUS ANEXIDADES A CARGO DEL DEPARTAMENTO </t>
  </si>
  <si>
    <t xml:space="preserve">CONVENIO </t>
  </si>
  <si>
    <t xml:space="preserve">RECURSO ORDINARIO </t>
  </si>
  <si>
    <t xml:space="preserve">EMPRESA INMOBILIARIA CUNDINAMARQUESA </t>
  </si>
  <si>
    <t>STM 71/2014</t>
  </si>
  <si>
    <t>CONTRATO 2014 SOPORTADO EN VIGENCIAS FUTURAS 2014-2015</t>
  </si>
  <si>
    <t>PRESTACION DE SERVICIOS DE ASESORIA Y SOPORTE PROFESIONAL EN LA SECRETARIA DE TRANSPORTE Y MOVILIDAD PARA LA CONSOLIDACION DE CREACION E INSTITUCIONALIZACION DEL OBSERVATORIO DE ACCIDENTALIDAD VIAL DEL DEPARTAMENTO DE CUNDINAMARCA</t>
  </si>
  <si>
    <t xml:space="preserve">ARQUITECTURA URBANA SOSTENIBLE </t>
  </si>
  <si>
    <t xml:space="preserve">STM  57/2014 </t>
  </si>
  <si>
    <t>STM 094 2013</t>
  </si>
  <si>
    <t>CONTRATO LIQUIDADO</t>
  </si>
  <si>
    <t>LIQUIDADO</t>
  </si>
  <si>
    <t xml:space="preserve">LIQUIDADO </t>
  </si>
  <si>
    <t>STM/009/2014</t>
  </si>
  <si>
    <t xml:space="preserve">15 DIAS </t>
  </si>
  <si>
    <t>ADICION  CONTRATO STM 12/2014</t>
  </si>
  <si>
    <t>STM/13/2014</t>
  </si>
  <si>
    <t>STM/013/2014</t>
  </si>
  <si>
    <t>STM 095/2013</t>
  </si>
  <si>
    <t xml:space="preserve">Servicios Profesionales de Ingenieria </t>
  </si>
  <si>
    <t>ADICION CONTRATO STM-016-2014</t>
  </si>
  <si>
    <t>296085</t>
  </si>
  <si>
    <t xml:space="preserve">Servicio de presentación de informes sobre accidentes o cumplimento de normas de seguridad </t>
  </si>
  <si>
    <t xml:space="preserve">EN EJECUCION </t>
  </si>
  <si>
    <t xml:space="preserve">LICITACION </t>
  </si>
  <si>
    <t>8-1300</t>
  </si>
  <si>
    <t xml:space="preserve">Componentes y sistemas de transporte </t>
  </si>
  <si>
    <t>STM/017/2014</t>
  </si>
  <si>
    <t>SUMINISTRO REFRIGERIOS CON DESTINO A JORNADAS DE PREVENCION Y SEGURIDAD VIAL DURANTE EL 2014</t>
  </si>
  <si>
    <t xml:space="preserve">SELECION ABREVIADA </t>
  </si>
  <si>
    <t xml:space="preserve">ANGELICA AREVALO - DIRECTORA DE SERVICIOS </t>
  </si>
  <si>
    <t xml:space="preserve">STM 018/2014 </t>
  </si>
  <si>
    <t>STM 016/2014</t>
  </si>
  <si>
    <t>STM/016/2014</t>
  </si>
  <si>
    <t>STM 009/ 2014</t>
  </si>
  <si>
    <t>STM 18/2014</t>
  </si>
  <si>
    <t xml:space="preserve">ADICION CONTRATO STM 18/2014 </t>
  </si>
  <si>
    <t>STM/019/2014</t>
  </si>
  <si>
    <t>Servicio de Construccion de Lechos de Vias para ferrocarril y vias ferreas</t>
  </si>
  <si>
    <t xml:space="preserve">Servicios Temporales de Compras y Logistica </t>
  </si>
  <si>
    <t>STM 020/2014</t>
  </si>
  <si>
    <t>STM/025/2014</t>
  </si>
  <si>
    <t xml:space="preserve">ADICION CONTRATO STM26/2014 SOPORTADO CON VIGENICAS FURUTAS  2014 - 2015 </t>
  </si>
  <si>
    <t xml:space="preserve">DOS MESES </t>
  </si>
  <si>
    <t xml:space="preserve">STM 32/2014 </t>
  </si>
  <si>
    <t>APOYO CONSISTENTES EN EL DILIGENCIAMIENTO DE FICHAS Y FORMATOS PARA FORMULACION Y ACTUALIZACION DE PROYECTOS"</t>
  </si>
  <si>
    <t xml:space="preserve"> 2 MESES 9 DIAS </t>
  </si>
  <si>
    <t xml:space="preserve">OCTUBRE </t>
  </si>
  <si>
    <t xml:space="preserve">ANGELICA AREVALO -DIRECTORA SERVICIOS </t>
  </si>
  <si>
    <t xml:space="preserve">STM 35/2014 </t>
  </si>
  <si>
    <t xml:space="preserve">CIFUENTES REYES SAS </t>
  </si>
  <si>
    <t>ASESORIA A MUNICIPIOS DE CUNDINAMARCA PARA FORMULACION DE ESTUDIOS TECNICOS DE MOVILIDAD Y PARA LA REHABILITACION DE EMPRESAS DE TRANSPORTE ASI COMO TRANSPORTADORES DE CUNDINAMARCA SOBRE REQUERIMIENTOS PARA ORGANIZACIÓN EMPRESARIAL Y PARA HABILITACION COMO PRESTADORES SFORMALES DEL SERVICIO DE TRANSPORTE PUBLICO TERRESTRE AUTOMOTOR</t>
  </si>
  <si>
    <t xml:space="preserve">STM 36/2014 </t>
  </si>
  <si>
    <t>UNIR ESFUERZOS TECNICOS ADMINISTRATIVOS Y RECURSOS FINANCIEROS E INTITUCIONALES ENTRE EL DEPARTAMENTO SECRETARIA DE TRANSPORTE Y MOVILIDAD DE CUNDINAMARCA Y EL MUNICIPIO DE GACHANCIPA PARA LA IMPLEMENTACION DE LA ESTRATEGIA DE CULTURA DE SEGURIDAD VIAL DEL MUNICIPIO GACHANCIPA A TRAVES DE LA CAMPAÑA DENOMINADA JOVENES CON SENTIDO</t>
  </si>
  <si>
    <t>PRESTACION DE SERVICIOS PROFESIONALES DE ASESORIA. APOYO. ACOMPAÑAMIENTO Y SOPORTE PROFESIONAL PARA LA PROMOCION DE ADECUADAS PRACTICAS DE ATENCION A VICTIMAS DE ACCIDENTALIDAD VIAL EN EL DEPARTAMENTO DE CUNDINAMARCA</t>
  </si>
  <si>
    <t xml:space="preserve">STM 37/2014 </t>
  </si>
  <si>
    <t>FUNEVSO</t>
  </si>
  <si>
    <t>AUNAR ESFUERZOS TECNICOS ADMINISTRATIVOS Y RECURSOS FINANCIEROS E INSTITUCIONALES ENTRE EL DEPARTAMENTO -SECRETARIA DE TRANSPORTE Y MOVILIDAD Y EL MUNICIPIO DE FACATATIVA PARA INTERVENCIONES TEATRALES PARA EL DESARROLLO DE CAMPAÑAS DE MOVILIDAD DIRIGIDAS A PEATONES CICLISTAS Y PERSONAS EN CONDICIONES DE DISCAPACIDAD</t>
  </si>
  <si>
    <t xml:space="preserve">STM 38/2014 </t>
  </si>
  <si>
    <t xml:space="preserve">FACATATIVA </t>
  </si>
  <si>
    <t>PRESTACION DE SERVICIOS OPERATIVOS Y LOGISTICOS PARA LA ORGANIZACIÓN Y REALIZACION DEL PRIMER ENCUENTO DEPARTAMENTAL DE SEGURIDAD VIAL</t>
  </si>
  <si>
    <t xml:space="preserve">STM 39/2014 </t>
  </si>
  <si>
    <t xml:space="preserve">WINMEDIA </t>
  </si>
  <si>
    <t xml:space="preserve">8 DIAS </t>
  </si>
  <si>
    <t>FORMULACION DEL PLAN DE SEGURIDAD VIAL PARA EL DEPARTAMENTO DE CUNDINAMARCA COMO INSTRUMENTO DE FORMULACION DE POLITICA PUBLICA</t>
  </si>
  <si>
    <t xml:space="preserve">MES Y MEDIO </t>
  </si>
  <si>
    <t>STM 40/2014</t>
  </si>
  <si>
    <t xml:space="preserve">UNIVERSIDAD DISTRITAL </t>
  </si>
  <si>
    <t>EN  EJECUCION</t>
  </si>
  <si>
    <t>GRUPO EDITORIAL DURAN</t>
  </si>
  <si>
    <t xml:space="preserve">20 DIAS </t>
  </si>
  <si>
    <t>1 MES 4 DIAS</t>
  </si>
  <si>
    <t>APOYO EN LA REVISION Y PROYECCION DE RESPUESTAS A EXCEPCIONES Y DERECHOS DE PETICION Y ACCIONES CONSTITUCIONALES RELACIONADOS CON LOS PROCESOS DE COBRO COACTIVO Y DE RECUPERACION DE CARTERA</t>
  </si>
  <si>
    <t>STM 42/2014</t>
  </si>
  <si>
    <t xml:space="preserve">AIDA MARINA RODRIGUEZ </t>
  </si>
  <si>
    <t xml:space="preserve">STM 41/2014 </t>
  </si>
  <si>
    <t>ADQUISICION MATERIAL DIDACTICO PARA LA EDUCACION VIAL</t>
  </si>
  <si>
    <t>STM 43/2014</t>
  </si>
  <si>
    <t xml:space="preserve">NANCY PATRICIA CASALLAS </t>
  </si>
  <si>
    <t>STM 44/2014</t>
  </si>
  <si>
    <t xml:space="preserve">FANNY YOLIMA ZAMORA </t>
  </si>
  <si>
    <t xml:space="preserve">1 MES 4 DIAS </t>
  </si>
  <si>
    <t>JORGE ALEXANDER GOMEZ  CARDENAS</t>
  </si>
  <si>
    <t xml:space="preserve">STM 45/2014 </t>
  </si>
  <si>
    <t>ASESORIA JURIDICA  EN GESTION PREDIAL TRANSPORTE MASIVO</t>
  </si>
  <si>
    <t>STM 46/2014</t>
  </si>
  <si>
    <t>STM 017/2014</t>
  </si>
  <si>
    <t xml:space="preserve">SANDRA FONSECA AVELLA </t>
  </si>
  <si>
    <t>STM 026/2014</t>
  </si>
  <si>
    <t>7000059545 -7000061717</t>
  </si>
  <si>
    <t xml:space="preserve">MAGDA ISABEL AVILA </t>
  </si>
  <si>
    <t>STM  49/2014</t>
  </si>
  <si>
    <t>STM 008/2014</t>
  </si>
  <si>
    <t>STM 007/2014</t>
  </si>
  <si>
    <t>STM 006/2014</t>
  </si>
  <si>
    <t>STM 30/2014</t>
  </si>
  <si>
    <t>STM 29/2014</t>
  </si>
  <si>
    <t>STM 21/2014</t>
  </si>
  <si>
    <t>STM  028/2014</t>
  </si>
  <si>
    <t>STM 027/2014</t>
  </si>
  <si>
    <t>STM 024/2014</t>
  </si>
  <si>
    <t>STM 12/2014</t>
  </si>
  <si>
    <t>STM 15/2014</t>
  </si>
  <si>
    <t>STM 14/2014</t>
  </si>
  <si>
    <t>STM 11/2014</t>
  </si>
  <si>
    <t>STM 10/2014</t>
  </si>
  <si>
    <t>STM 005/2014</t>
  </si>
  <si>
    <t>STM 004/2014</t>
  </si>
  <si>
    <t>STM 003/2014</t>
  </si>
  <si>
    <t>STM 002/2014</t>
  </si>
  <si>
    <t>STM 001/2014</t>
  </si>
  <si>
    <t>APOYO EN LA REVISION Y PROYECCION DE RESPUESTA A EXCEPCIONES Y DERECHOS DE PETICION Y ACCIONES CONTITUCIONALES RELACIONADOS CON LOS PROCESOS DE COBRO COACTIVO Y RECUPERACION DE CARTERA</t>
  </si>
  <si>
    <t>APOYO Y GESTION PARA LA ORGANIZACIÓN DEL ARCHIVO DOCUMENTAL DE LA DIRECCION DE SERVICIOS DE MOVILIDAD DE LA SECRETARIA DE TRANSPORTE Y MOVILIDAD DE CUNDINAMARCA</t>
  </si>
  <si>
    <t xml:space="preserve">STM 51/2014 </t>
  </si>
  <si>
    <t xml:space="preserve">RIGOBERTO VALVUENA </t>
  </si>
  <si>
    <t xml:space="preserve">STM 53/2014 </t>
  </si>
  <si>
    <t>STM 54/2014</t>
  </si>
  <si>
    <t xml:space="preserve">STM 55/2014 </t>
  </si>
  <si>
    <t>UNION DE ESFUERZOS Y RECURSOS FINANCIEROS E INSTITUCIONALES PARA LA SEÑALIZACION VIAS URBANAS Y RURAL DEL MUNICIPIO DE FUNZA</t>
  </si>
  <si>
    <t xml:space="preserve">FUNZA </t>
  </si>
  <si>
    <t>STM 56/2014</t>
  </si>
  <si>
    <t xml:space="preserve">10 DIAS </t>
  </si>
  <si>
    <t>STM 58/2014</t>
  </si>
  <si>
    <t>FUNDACION TAKINA KAWAY</t>
  </si>
  <si>
    <t>7000059502-700059779</t>
  </si>
  <si>
    <t xml:space="preserve">STM 73/2014 </t>
  </si>
  <si>
    <t xml:space="preserve">DUPLA DISEÑOS </t>
  </si>
  <si>
    <t xml:space="preserve">EMPRESA INMOBILIIARIA CUNDINAMARQUESA </t>
  </si>
  <si>
    <t>7000059545 -7000061711</t>
  </si>
  <si>
    <t>7000059545 7000061656</t>
  </si>
  <si>
    <t>7000059545 - 7000061716</t>
  </si>
  <si>
    <t>FORMULACIÓN E IMPLEMENTACIÓN DEL PLAN DE SEGURIDAD VIAL DE L DEPARTAMENTO DE CUNDINAMARCA, UNIÓN DE ESFUERZOS Y RECURSOS FINANCIEROS E INSTITUCIONALES PARA IMPLEMENTACION DE RED DE CICLORUTAS Y SENDERON PEATONALES EN EL MUNICIPIO DE TENJO</t>
  </si>
  <si>
    <t>IMPLEMENTACIÓN DE CICLORUTA PARALELA A LA VIA BARANDILLAS SAN MIGUEL DESDE K0+000 AL K0+700 MUNICIPIO DE ZIPAQUIRÁ</t>
  </si>
  <si>
    <t>7000059551 - 70000616580-7000061657</t>
  </si>
  <si>
    <t>STM 84/2014</t>
  </si>
  <si>
    <t>7000061614-7000059500</t>
  </si>
  <si>
    <t>LlIQUIDADO</t>
  </si>
  <si>
    <t>APOYO JURIDICA A LA SECRETARIA DE TRANSPORTE Y MOVILIDAD DE CUNDINAMARCA EN EL PROCESO DE ADQUISICION DE LA NUEVA TECNOLOGIA</t>
  </si>
  <si>
    <t xml:space="preserve">RECURSO ORIDNARIO </t>
  </si>
  <si>
    <t>STM 85/2014</t>
  </si>
  <si>
    <t>HERMAN ANDRES ADARME MONOSALVA</t>
  </si>
  <si>
    <t xml:space="preserve">CONTRATO 2014 SOPORTADO CON VIGENCIAS FUTURAS 2014 -2015 </t>
  </si>
  <si>
    <t>FORMULACIÓN E IMPLEMENTACIÓN DEL PLAN DE SEGURIDAD VIAL DEL DEPARTAMENTO DE CUNDINAMARCA, DEMARCACIÓN Y SEÑALIZACIÓN VIAL DE LA ZONA URBANA DEL MUNICIPIO DE CÁQUEZA</t>
  </si>
  <si>
    <t>FORMULACIÓN E IMPLEMENTACIÓN DEL PLAN DE SEGURIDAD VIAL DEL DEPARTAMENTO DE CUNDINAMARCA, DEMARCACIÓN Y SEÑALIZACIÓN VIAL DE LA ZONA URBANA DEL MUNICIPIO DE TOPAIPI</t>
  </si>
  <si>
    <t>FORMULACIÓN E IMPLEMENTACIÓN DEL PLAN DE SEGURIDAD VIAL DEL DEPARTAMENTO DE CUNDINAMARCA, DEMARCACIÓN Y SEÑALIZACIÓN VIAL DE LA ZONA URBANA DEL MUNICIPIO DE GUTIERREZ</t>
  </si>
  <si>
    <t>FORMULACIÓN E IMPLEMENTACIÓN DEL PLAN DE SEGURIDAD VIAL DEL DEPARTAMENTO DE CUNDINAMARCA, DEMARCACIÓN Y SEÑALIZACIÓN VIAL DE LA ZONA URBANA DEL MUNICIPIO DE VERGARA</t>
  </si>
  <si>
    <t>FORMULACIÓN E IMPLEMENTACIÓN DEL PLAN DE SEGURIDAD VIAL DEL DEPARTAMENTO DE CUNDINAMARCA, DEMARCACIÓN Y SEÑALIZACIÓN DE LA VÍA AVENIDA LAS PALMAS CRA 3  ENTRE TRAMOS GLORIETA VÍA LA MESA Y CALLE 23 DEL MUNICIPIO DE MOSQUERA</t>
  </si>
  <si>
    <t>FORMULACIÓN E IMPLEMENTACIÓN DEL PLAN DE SEGURIDAD VIAL DEL DEPARTAMENTO DE CUNDINAMARCA, DEMARCACIÓN Y SEÑALIZACIÓN VIAL DE LA ZONA URBANA DEL MUNICIPIO DE SAN JUAN DE RIOSECO</t>
  </si>
  <si>
    <t>FORMULACIÓN E IMPLEMENTACIÓN DEL PLAN DE SEGURIDAD VIAL DEL DEPARTAMENTO DE CUNDINAMARCA, DEMARCACIÓN Y SEÑALIZACIÓN VIAL DE LA ZONA URBANA Y RURAL DEL MUNICIPIO DE TAUSA</t>
  </si>
  <si>
    <t>FORMULACIÓN E IMPLEMENTACIÓN DEL PLAN DE SEGURIDAD VIAL DEL DEPARTAMENTO DE CUNDINAMARCA, DEMARCACIÓN Y SEÑALIZACIÓN VIAL DE LA ZONA URBANA Y RURAL DEL MUNICIPIO DE ZIPACÓN</t>
  </si>
  <si>
    <t>FORMULACIÓN E IMPLEMENTACIÓN DEL PLAN DE SEGURIDAD VIAL DEL DEPARTAMENTO DE CUNDINAMARCA, DEMARCACIÓN Y SEÑALIZACIÓN VIAL DE LA ZONA URBANA DEL MUNICIPIO DE LA VEGA</t>
  </si>
  <si>
    <t>FORMULACIÓN E IMPLEMENTACIÓN DEL PLAN DE SEGURIDAD VIAL DEL DEPARTAMENTO DE CUNDINAMARCA, DEMARCACIÓN Y SEÑALIZACIÓN VIAL DE LA ZONA URBANA DEL MUNICIPIO DE PULÍ</t>
  </si>
  <si>
    <t>FORMULACIÓN E IMPLEMENTACIÓN DEL PLAN DE SEGURIDAD VIAL DEL DEPARTAMENTO DE CUNDINAMARCA, DEMARCACIÓN Y SEÑALIZACIÓN VIAL DE LA ZONA URBANA Y RURAL DEL MUNICIPIO DE SAN ANTONIO DEL TEQUENDAMA</t>
  </si>
  <si>
    <t>FORMULACIÓN E IMPLEMENTACIÓN DEL PLAN DE SEGURIDAD VIAL DEL DEPARTAMENTO DE CUNDINAMARCA, INSTALACIÓN, SEÑALIZACIÓN Y DEMARCACIÓN VIAL DEL CASCO URBANO Y VIAL DE INGRESO AL MUNICIPIO</t>
  </si>
  <si>
    <t>FORMULACIÓN E IMPLEMENTACIÓN DEL PLAN DE SEGURIDAD VIAL DEL DEPARTAMENTO DE CUNDINAMARCA, DEMARCACIÓN Y SEÑALIZACIÓN VIAL DE LA ZONA URBANA DEL MUNICIPIO DE JERUSALÉN</t>
  </si>
  <si>
    <t>FORMULACIÓN E IMPLEMENTACIÓN DEL PLAN DE SEGURIDAD VIAL DEL DEPARTAMENTO DE CUNDINAMARCA, DEMARCACIÓN Y SEÑALIZACIÓN VIAL DE LA ZONA URBANA DEL MUNICIPIO DE GIRARDOT</t>
  </si>
  <si>
    <t>FORMULACIÓN E IMPLEMENTACIÓN DEL PLAN DE SEGURIDAD VIAL DEL DEPARTAMENTO DE CUNDINAMARCA, DEMARCACIÓN Y SEÑALIZACIÓN VIAL DE LA ZONA URBANA Y RURAL DEL MUNICIPIO DE TOCANCIPA</t>
  </si>
  <si>
    <t>FORMULACIÓN E IMPLEMENTACIÓN DEL PLAN DE SEGURIDAD VIAL DEL DEPARTAMENTO DE CUNDINAMARCA, DEMARCACIÓN Y SEÑALIZACIÓN VIAL DE LA ZONA URBANA  Y RURAL DEL MUNICIPIO DE ZIPAQUIRÁ</t>
  </si>
  <si>
    <t>FORMULACIÓN E IMPLEMENTACIÓN DEL PLAN DE SEGURIDAD VIAL DEL DEPARTAMENTO DE CUNDINAMARCA, INSTALACIÓN, SEÑALIZACIÓN Y DEMARCACIÓN VIAL DEL SACO URBANO Y VIAL DE INGRESO AL MUNICIPIO DE SIBATÉ</t>
  </si>
  <si>
    <t>FORMULACIÓN E IMPLEMENTACIÓN DEL PLAN DE SEGURIDAD VIAL DEL DEPARTAMENTO DE CUNDINAMARCA, DEMARCACIÓN Y SEÑALIZACIÓN VIAL DE LA ZONA URBANA Y RURAL DEL MUNICIPIO DE COGUA</t>
  </si>
  <si>
    <t>FORMULACIÓN E IMPLEMENTACIÓN DEL PLAN DE SEGURIDAD VIAL DEL DEPARTAMENTO DE CUNDINAMARCA, DEMARCACIÓN Y SEÑALIZACIÓN VIAL DE LA ZONA URBANA Y RURAL DEL MUNICIPIO DE NILO</t>
  </si>
  <si>
    <t>FORMULACIÓN E IMPLEMENTACIÓN DEL PLAN DE SEGURIDAD VIAL DEL DEPARTAMENTO DE CUNDINAMARCA, DEMARCACIÓN Y SEÑALIZACIÓN VIAL E INFRAESTRUCTURA EN FRENTES DE INSTITUCIONES EDUCATIVAS DEPARTAMENTALES DEL MUNICIPIO DE GACHANCIPÁ</t>
  </si>
  <si>
    <t>AUNAR ESFUERZOS PARA LLEVAR A CABO LA "DEMARCACIÓN Y SEÑALIZACIÓN E INFRAESTRUCTURA PARA LA SEGURIDAD VIAL FRENTE A LAS INSTITUCIONES EDUCATIVAS DEPARTAMENTALES EN DIFERENTES MUNICIPIOS DEL DEPARTAMENTO DE CUNDINAMARCA</t>
  </si>
  <si>
    <t xml:space="preserve">SELECCIÓN ABREVIADA </t>
  </si>
  <si>
    <t>STM 33/2014</t>
  </si>
  <si>
    <t xml:space="preserve">2  MESES Y MEDIO  </t>
  </si>
  <si>
    <t xml:space="preserve">DOS MES Y 10 DIAS </t>
  </si>
  <si>
    <t xml:space="preserve">INTERVENTORIA SISTEMA INTEGRADO DE INFORMACION DE TRANSITO Y TRANSPORTE - ADICION </t>
  </si>
  <si>
    <t>ADICION AL CONTRATO STM 99/2013 CUYO OBJETO ES CONSULTORIA PARA LA  "ACTUALIZACIÓN Y FORMULACIÓN DE LOS ESTUDIOS  Y DISEÑOS DE LAS FASES II Y III  DE LA EXTENSION NORTE QUITO SUR  DEL SISTEMA TRASMILENIO AL MUNICIPIO DE SOACHA DEPARTAMENTO DE CUNDINAMARCA</t>
  </si>
  <si>
    <t xml:space="preserve">RECURSO  ORDINARIO </t>
  </si>
  <si>
    <t xml:space="preserve">CONSORCIO TRANSMISOACHA </t>
  </si>
  <si>
    <t>ADICION CONTRATO STM -17-2014, SOPORTADO CON VIGENCIAS FUTURAS  2014-2015</t>
  </si>
  <si>
    <t>ADICION CONTRATO STM -99-2014, SOPORTADO CON VIGENCIAS FUTURAS   2014-2015</t>
  </si>
  <si>
    <t xml:space="preserve">7 MESES </t>
  </si>
  <si>
    <t xml:space="preserve">ABRIL </t>
  </si>
  <si>
    <t xml:space="preserve">1  MES </t>
  </si>
  <si>
    <t>STM 99/2013</t>
  </si>
  <si>
    <t xml:space="preserve">INTERVENTORIA A LAS CONCESIONES DE TRANSITO  - ADICION </t>
  </si>
  <si>
    <t xml:space="preserve">DIEIMBRE </t>
  </si>
  <si>
    <t xml:space="preserve">ASESORIA INTERVENTORIAS, CONSULTORIAS Y ACTIVIDADES PUBLICITARIAS ENCAMINADAS AL INCREMENTO DEL RECAUDO DE LOS SERVICIOS DE TRANSITO EN 109 MUNICIPIOS DE CUNDINAMARCA </t>
  </si>
  <si>
    <t xml:space="preserve">ADICION AL CONTRATO </t>
  </si>
  <si>
    <t xml:space="preserve">ADICION - CONTRATACION 2013 SOPORTADA EN VIGENCIAS FUTURAS 2014 - 2015 </t>
  </si>
  <si>
    <t>7000061497-700006453</t>
  </si>
</sst>
</file>

<file path=xl/styles.xml><?xml version="1.0" encoding="utf-8"?>
<styleSheet xmlns="http://schemas.openxmlformats.org/spreadsheetml/2006/main">
  <numFmts count="4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(&quot;$&quot;\ * #,##0_);_(&quot;$&quot;\ * \(#,##0\);_(&quot;$&quot;\ * &quot;-&quot;??_);_(@_)"/>
    <numFmt numFmtId="187" formatCode="mmm\-yyyy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_);\(0\)"/>
    <numFmt numFmtId="193" formatCode="_([$€]* #,##0.00_);_([$€]* \(#,##0.00\);_([$€]* &quot;-&quot;??_);_(@_)"/>
    <numFmt numFmtId="194" formatCode="_(* #,##0_);_(* \(#,##0\);_(* &quot;-&quot;??_);_(@_)"/>
    <numFmt numFmtId="195" formatCode="_(* #,##0.000_);_(* \(#,##0.000\);_(* &quot;-&quot;??_);_(@_)"/>
    <numFmt numFmtId="196" formatCode="_(* #,##0.0000_);_(* \(#,##0.0000\);_(* &quot;-&quot;??_);_(@_)"/>
    <numFmt numFmtId="197" formatCode="_(* #,##0.0_);_(* \(#,##0.0\);_(* &quot;-&quot;??_);_(@_)"/>
    <numFmt numFmtId="198" formatCode="&quot;$&quot;\ #,##0"/>
    <numFmt numFmtId="199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49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 tint="0.39998000860214233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5B8D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 quotePrefix="1">
      <alignment wrapText="1"/>
    </xf>
    <xf numFmtId="0" fontId="34" fillId="0" borderId="11" xfId="46" applyBorder="1" applyAlignment="1" quotePrefix="1">
      <alignment wrapText="1"/>
    </xf>
    <xf numFmtId="14" fontId="0" fillId="0" borderId="14" xfId="0" applyNumberFormat="1" applyBorder="1" applyAlignment="1">
      <alignment wrapText="1"/>
    </xf>
    <xf numFmtId="0" fontId="43" fillId="0" borderId="0" xfId="0" applyFont="1" applyAlignment="1">
      <alignment/>
    </xf>
    <xf numFmtId="0" fontId="0" fillId="0" borderId="15" xfId="0" applyBorder="1" applyAlignment="1">
      <alignment wrapText="1"/>
    </xf>
    <xf numFmtId="186" fontId="0" fillId="0" borderId="11" xfId="0" applyNumberFormat="1" applyBorder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Fill="1" applyAlignment="1">
      <alignment wrapText="1"/>
    </xf>
    <xf numFmtId="0" fontId="0" fillId="0" borderId="0" xfId="0" applyBorder="1" applyAlignment="1">
      <alignment wrapText="1"/>
    </xf>
    <xf numFmtId="14" fontId="0" fillId="0" borderId="0" xfId="0" applyNumberFormat="1" applyBorder="1" applyAlignment="1">
      <alignment wrapText="1"/>
    </xf>
    <xf numFmtId="0" fontId="21" fillId="33" borderId="16" xfId="0" applyFont="1" applyFill="1" applyBorder="1" applyAlignment="1">
      <alignment horizontal="center" vertical="center" wrapText="1"/>
    </xf>
    <xf numFmtId="0" fontId="34" fillId="0" borderId="11" xfId="46" applyBorder="1" applyAlignment="1">
      <alignment wrapText="1"/>
    </xf>
    <xf numFmtId="186" fontId="0" fillId="0" borderId="0" xfId="0" applyNumberFormat="1" applyAlignment="1">
      <alignment wrapText="1"/>
    </xf>
    <xf numFmtId="0" fontId="21" fillId="0" borderId="0" xfId="0" applyFont="1" applyAlignment="1">
      <alignment horizontal="center" vertical="center" wrapText="1"/>
    </xf>
    <xf numFmtId="44" fontId="26" fillId="23" borderId="16" xfId="5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194" fontId="0" fillId="0" borderId="0" xfId="49" applyNumberFormat="1" applyFont="1" applyAlignment="1">
      <alignment wrapText="1"/>
    </xf>
    <xf numFmtId="0" fontId="0" fillId="0" borderId="16" xfId="0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43" fontId="0" fillId="0" borderId="0" xfId="49" applyFont="1" applyAlignment="1">
      <alignment wrapText="1"/>
    </xf>
    <xf numFmtId="43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26" fillId="34" borderId="16" xfId="39" applyFont="1" applyFill="1" applyBorder="1" applyAlignment="1">
      <alignment horizontal="center" vertical="center" wrapText="1"/>
    </xf>
    <xf numFmtId="0" fontId="26" fillId="23" borderId="16" xfId="39" applyFont="1" applyBorder="1" applyAlignment="1">
      <alignment horizontal="center" vertical="center" wrapText="1"/>
    </xf>
    <xf numFmtId="0" fontId="0" fillId="18" borderId="16" xfId="0" applyFont="1" applyFill="1" applyBorder="1" applyAlignment="1">
      <alignment horizontal="center" vertical="center" wrapText="1"/>
    </xf>
    <xf numFmtId="194" fontId="0" fillId="0" borderId="0" xfId="49" applyNumberFormat="1" applyFont="1" applyAlignment="1">
      <alignment wrapText="1"/>
    </xf>
    <xf numFmtId="194" fontId="0" fillId="18" borderId="16" xfId="49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wrapText="1"/>
    </xf>
    <xf numFmtId="1" fontId="0" fillId="0" borderId="0" xfId="0" applyNumberFormat="1" applyFont="1" applyAlignment="1">
      <alignment wrapText="1"/>
    </xf>
    <xf numFmtId="1" fontId="0" fillId="18" borderId="16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45" fillId="0" borderId="20" xfId="0" applyFont="1" applyBorder="1" applyAlignment="1">
      <alignment horizontal="center"/>
    </xf>
    <xf numFmtId="0" fontId="45" fillId="0" borderId="21" xfId="0" applyFont="1" applyBorder="1" applyAlignment="1">
      <alignment horizontal="center"/>
    </xf>
    <xf numFmtId="0" fontId="45" fillId="0" borderId="22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24" xfId="0" applyFont="1" applyBorder="1" applyAlignment="1">
      <alignment horizontal="center"/>
    </xf>
    <xf numFmtId="0" fontId="45" fillId="0" borderId="25" xfId="0" applyFont="1" applyBorder="1" applyAlignment="1">
      <alignment horizontal="center"/>
    </xf>
    <xf numFmtId="0" fontId="45" fillId="0" borderId="26" xfId="0" applyFont="1" applyBorder="1" applyAlignment="1">
      <alignment horizontal="center"/>
    </xf>
    <xf numFmtId="0" fontId="45" fillId="0" borderId="27" xfId="0" applyFont="1" applyBorder="1" applyAlignment="1">
      <alignment horizontal="center"/>
    </xf>
    <xf numFmtId="0" fontId="0" fillId="0" borderId="20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25" xfId="0" applyFill="1" applyBorder="1" applyAlignment="1">
      <alignment horizontal="center" wrapText="1"/>
    </xf>
    <xf numFmtId="0" fontId="0" fillId="0" borderId="26" xfId="0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46" fillId="0" borderId="16" xfId="0" applyFont="1" applyBorder="1" applyAlignment="1">
      <alignment horizontal="center" vertical="center"/>
    </xf>
    <xf numFmtId="0" fontId="45" fillId="0" borderId="16" xfId="0" applyFont="1" applyBorder="1" applyAlignment="1">
      <alignment horizontal="left" vertical="center"/>
    </xf>
    <xf numFmtId="0" fontId="45" fillId="0" borderId="17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0" fontId="21" fillId="0" borderId="16" xfId="0" applyFont="1" applyFill="1" applyBorder="1" applyAlignment="1">
      <alignment horizontal="justify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1" fontId="21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justify" vertical="center" wrapText="1"/>
    </xf>
    <xf numFmtId="3" fontId="21" fillId="0" borderId="16" xfId="0" applyNumberFormat="1" applyFont="1" applyFill="1" applyBorder="1" applyAlignment="1">
      <alignment horizontal="center" vertical="center" wrapText="1"/>
    </xf>
    <xf numFmtId="1" fontId="0" fillId="0" borderId="16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justify" vertical="center" wrapText="1"/>
    </xf>
    <xf numFmtId="3" fontId="0" fillId="0" borderId="16" xfId="0" applyNumberFormat="1" applyFont="1" applyFill="1" applyBorder="1" applyAlignment="1">
      <alignment horizontal="justify" vertical="center" wrapText="1"/>
    </xf>
    <xf numFmtId="0" fontId="0" fillId="0" borderId="16" xfId="0" applyFont="1" applyFill="1" applyBorder="1" applyAlignment="1">
      <alignment horizontal="justify" vertical="justify" wrapText="1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3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 applyProtection="1">
      <alignment wrapText="1"/>
      <protection locked="0"/>
    </xf>
    <xf numFmtId="0" fontId="0" fillId="0" borderId="16" xfId="0" applyFont="1" applyFill="1" applyBorder="1" applyAlignment="1" applyProtection="1">
      <alignment vertical="center" wrapText="1"/>
      <protection locked="0"/>
    </xf>
    <xf numFmtId="1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6" xfId="0" applyNumberFormat="1" applyFont="1" applyFill="1" applyBorder="1" applyAlignment="1" applyProtection="1">
      <alignment vertical="center" wrapText="1"/>
      <protection locked="0"/>
    </xf>
    <xf numFmtId="0" fontId="0" fillId="0" borderId="28" xfId="0" applyFont="1" applyFill="1" applyBorder="1" applyAlignment="1" applyProtection="1">
      <alignment wrapText="1"/>
      <protection locked="0"/>
    </xf>
    <xf numFmtId="1" fontId="0" fillId="0" borderId="28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8" xfId="0" applyFont="1" applyFill="1" applyBorder="1" applyAlignment="1" applyProtection="1">
      <alignment horizontal="center" vertical="center" wrapText="1"/>
      <protection locked="0"/>
    </xf>
    <xf numFmtId="0" fontId="0" fillId="0" borderId="29" xfId="0" applyFont="1" applyFill="1" applyBorder="1" applyAlignment="1">
      <alignment horizontal="justify" vertical="center" wrapText="1"/>
    </xf>
    <xf numFmtId="3" fontId="0" fillId="0" borderId="16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justify" vertical="center" wrapText="1"/>
    </xf>
    <xf numFmtId="0" fontId="0" fillId="0" borderId="28" xfId="0" applyFont="1" applyFill="1" applyBorder="1" applyAlignment="1">
      <alignment horizontal="justify" vertical="center" wrapText="1"/>
    </xf>
    <xf numFmtId="0" fontId="0" fillId="0" borderId="16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3" fontId="21" fillId="0" borderId="28" xfId="0" applyNumberFormat="1" applyFont="1" applyFill="1" applyBorder="1" applyAlignment="1">
      <alignment horizontal="center" vertical="center" wrapText="1"/>
    </xf>
    <xf numFmtId="3" fontId="21" fillId="0" borderId="16" xfId="0" applyNumberFormat="1" applyFont="1" applyFill="1" applyBorder="1" applyAlignment="1">
      <alignment horizontal="justify" vertical="center" wrapText="1"/>
    </xf>
    <xf numFmtId="1" fontId="0" fillId="0" borderId="16" xfId="0" applyNumberFormat="1" applyFont="1" applyFill="1" applyBorder="1" applyAlignment="1">
      <alignment vertical="center"/>
    </xf>
    <xf numFmtId="3" fontId="21" fillId="0" borderId="29" xfId="0" applyNumberFormat="1" applyFont="1" applyFill="1" applyBorder="1" applyAlignment="1">
      <alignment horizontal="center" vertical="center" wrapText="1"/>
    </xf>
    <xf numFmtId="0" fontId="0" fillId="0" borderId="28" xfId="0" applyNumberFormat="1" applyFont="1" applyFill="1" applyBorder="1" applyAlignment="1">
      <alignment horizontal="justify" vertical="center" wrapText="1"/>
    </xf>
    <xf numFmtId="49" fontId="21" fillId="0" borderId="16" xfId="0" applyNumberFormat="1" applyFont="1" applyFill="1" applyBorder="1" applyAlignment="1">
      <alignment horizontal="center" vertical="center" wrapText="1"/>
    </xf>
    <xf numFmtId="49" fontId="21" fillId="0" borderId="16" xfId="0" applyNumberFormat="1" applyFont="1" applyFill="1" applyBorder="1" applyAlignment="1">
      <alignment horizontal="justify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justify" vertical="center" wrapText="1"/>
    </xf>
    <xf numFmtId="0" fontId="44" fillId="0" borderId="16" xfId="0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0" fillId="0" borderId="30" xfId="0" applyFont="1" applyFill="1" applyBorder="1" applyAlignment="1">
      <alignment horizontal="justify" vertical="center" wrapText="1"/>
    </xf>
    <xf numFmtId="0" fontId="21" fillId="0" borderId="16" xfId="0" applyFont="1" applyFill="1" applyBorder="1" applyAlignment="1">
      <alignment horizontal="justify" vertical="justify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1057275</xdr:colOff>
      <xdr:row>0</xdr:row>
      <xdr:rowOff>152400</xdr:rowOff>
    </xdr:from>
    <xdr:to>
      <xdr:col>3</xdr:col>
      <xdr:colOff>190500</xdr:colOff>
      <xdr:row>2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152400"/>
          <a:ext cx="4191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msoto\Documents\SECRETARIA%20DE%20MOVILIDAD\PRESUPUESTO\CDP%202014.xm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 t="str">
            <v>Nº docum.refer.</v>
          </cell>
          <cell r="B1" t="str">
            <v>Posición presupuestaria</v>
          </cell>
          <cell r="C1" t="str">
            <v>Tipo de valor</v>
          </cell>
          <cell r="D1" t="str">
            <v>Clase de importe</v>
          </cell>
          <cell r="E1" t="str">
            <v>Ejercicio</v>
          </cell>
          <cell r="F1" t="str">
            <v>Período</v>
          </cell>
          <cell r="G1" t="str">
            <v>Importe (presup.comprometido) mon.ent.CP</v>
          </cell>
        </row>
        <row r="2">
          <cell r="A2">
            <v>7000053863</v>
          </cell>
          <cell r="B2" t="str">
            <v>0-312330402001</v>
          </cell>
          <cell r="C2" t="str">
            <v>81</v>
          </cell>
          <cell r="D2" t="str">
            <v>0100</v>
          </cell>
          <cell r="E2" t="str">
            <v>2014</v>
          </cell>
          <cell r="F2" t="str">
            <v>1</v>
          </cell>
          <cell r="G2">
            <v>60000000</v>
          </cell>
        </row>
        <row r="3">
          <cell r="A3">
            <v>7000053866</v>
          </cell>
          <cell r="B3" t="str">
            <v>0-312330402001</v>
          </cell>
          <cell r="C3" t="str">
            <v>81</v>
          </cell>
          <cell r="D3" t="str">
            <v>0100</v>
          </cell>
          <cell r="E3" t="str">
            <v>2014</v>
          </cell>
          <cell r="F3" t="str">
            <v>1</v>
          </cell>
          <cell r="G3">
            <v>60000000</v>
          </cell>
        </row>
        <row r="4">
          <cell r="A4">
            <v>7000053867</v>
          </cell>
          <cell r="B4" t="str">
            <v>0-312330702002</v>
          </cell>
          <cell r="C4" t="str">
            <v>81</v>
          </cell>
          <cell r="D4" t="str">
            <v>0100</v>
          </cell>
          <cell r="E4" t="str">
            <v>2014</v>
          </cell>
          <cell r="F4" t="str">
            <v>1</v>
          </cell>
          <cell r="G4">
            <v>36000000</v>
          </cell>
        </row>
        <row r="5">
          <cell r="A5">
            <v>7000053869</v>
          </cell>
          <cell r="B5" t="str">
            <v>0-312340205001</v>
          </cell>
          <cell r="C5" t="str">
            <v>81</v>
          </cell>
          <cell r="D5" t="str">
            <v>0100</v>
          </cell>
          <cell r="E5" t="str">
            <v>2014</v>
          </cell>
          <cell r="F5" t="str">
            <v>1</v>
          </cell>
          <cell r="G5">
            <v>66000000</v>
          </cell>
        </row>
        <row r="6">
          <cell r="A6">
            <v>7000053870</v>
          </cell>
          <cell r="B6" t="str">
            <v>0-312340205001</v>
          </cell>
          <cell r="C6" t="str">
            <v>81</v>
          </cell>
          <cell r="D6" t="str">
            <v>0100</v>
          </cell>
          <cell r="E6" t="str">
            <v>2014</v>
          </cell>
          <cell r="F6" t="str">
            <v>1</v>
          </cell>
          <cell r="G6">
            <v>84000000</v>
          </cell>
        </row>
        <row r="7">
          <cell r="A7">
            <v>7000053871</v>
          </cell>
          <cell r="B7" t="str">
            <v>0-312340205001</v>
          </cell>
          <cell r="C7" t="str">
            <v>81</v>
          </cell>
          <cell r="D7" t="str">
            <v>0100</v>
          </cell>
          <cell r="E7" t="str">
            <v>2014</v>
          </cell>
          <cell r="F7" t="str">
            <v>1</v>
          </cell>
          <cell r="G7">
            <v>24000000</v>
          </cell>
        </row>
        <row r="8">
          <cell r="A8">
            <v>7000053872</v>
          </cell>
          <cell r="B8" t="str">
            <v>0-312340205001</v>
          </cell>
          <cell r="C8" t="str">
            <v>81</v>
          </cell>
          <cell r="D8" t="str">
            <v>0100</v>
          </cell>
          <cell r="E8" t="str">
            <v>2014</v>
          </cell>
          <cell r="F8" t="str">
            <v>1</v>
          </cell>
          <cell r="G8">
            <v>60000000</v>
          </cell>
        </row>
        <row r="9">
          <cell r="A9">
            <v>7000053873</v>
          </cell>
          <cell r="B9" t="str">
            <v>0-312340205001</v>
          </cell>
          <cell r="C9" t="str">
            <v>81</v>
          </cell>
          <cell r="D9" t="str">
            <v>0100</v>
          </cell>
          <cell r="E9" t="str">
            <v>2014</v>
          </cell>
          <cell r="F9" t="str">
            <v>1</v>
          </cell>
          <cell r="G9">
            <v>40000000</v>
          </cell>
        </row>
        <row r="10">
          <cell r="A10">
            <v>7000053855</v>
          </cell>
          <cell r="B10" t="str">
            <v>0-113003</v>
          </cell>
          <cell r="C10" t="str">
            <v>81</v>
          </cell>
          <cell r="D10" t="str">
            <v>0100</v>
          </cell>
          <cell r="E10" t="str">
            <v>2014</v>
          </cell>
          <cell r="F10" t="str">
            <v>1</v>
          </cell>
          <cell r="G10">
            <v>28000000</v>
          </cell>
        </row>
        <row r="11">
          <cell r="A11">
            <v>7000053856</v>
          </cell>
          <cell r="B11" t="str">
            <v>0-113003</v>
          </cell>
          <cell r="C11" t="str">
            <v>81</v>
          </cell>
          <cell r="D11" t="str">
            <v>0100</v>
          </cell>
          <cell r="E11" t="str">
            <v>2014</v>
          </cell>
          <cell r="F11" t="str">
            <v>1</v>
          </cell>
          <cell r="G11">
            <v>16000000</v>
          </cell>
        </row>
        <row r="12">
          <cell r="A12">
            <v>7000053855</v>
          </cell>
          <cell r="B12" t="str">
            <v>0-113003</v>
          </cell>
          <cell r="C12" t="str">
            <v>81</v>
          </cell>
          <cell r="D12" t="str">
            <v>0150</v>
          </cell>
          <cell r="E12" t="str">
            <v>2014</v>
          </cell>
          <cell r="F12" t="str">
            <v>1</v>
          </cell>
          <cell r="G12">
            <v>-14000000</v>
          </cell>
        </row>
        <row r="13">
          <cell r="A13">
            <v>7000053855</v>
          </cell>
          <cell r="B13" t="str">
            <v>0-113003</v>
          </cell>
          <cell r="C13" t="str">
            <v>81</v>
          </cell>
          <cell r="D13" t="str">
            <v>0150</v>
          </cell>
          <cell r="E13" t="str">
            <v>2014</v>
          </cell>
          <cell r="F13" t="str">
            <v>1</v>
          </cell>
          <cell r="G13">
            <v>-14000000</v>
          </cell>
        </row>
        <row r="14">
          <cell r="A14">
            <v>7000053856</v>
          </cell>
          <cell r="B14" t="str">
            <v>0-113003</v>
          </cell>
          <cell r="C14" t="str">
            <v>81</v>
          </cell>
          <cell r="D14" t="str">
            <v>0150</v>
          </cell>
          <cell r="E14" t="str">
            <v>2014</v>
          </cell>
          <cell r="F14" t="str">
            <v>1</v>
          </cell>
          <cell r="G14">
            <v>-16000000</v>
          </cell>
        </row>
        <row r="15">
          <cell r="A15">
            <v>7000053940</v>
          </cell>
          <cell r="B15" t="str">
            <v>0-113003</v>
          </cell>
          <cell r="C15" t="str">
            <v>81</v>
          </cell>
          <cell r="D15" t="str">
            <v>0100</v>
          </cell>
          <cell r="E15" t="str">
            <v>2014</v>
          </cell>
          <cell r="F15" t="str">
            <v>1</v>
          </cell>
          <cell r="G15">
            <v>14000000</v>
          </cell>
        </row>
        <row r="16">
          <cell r="A16">
            <v>7000053941</v>
          </cell>
          <cell r="B16" t="str">
            <v>0-113003</v>
          </cell>
          <cell r="C16" t="str">
            <v>81</v>
          </cell>
          <cell r="D16" t="str">
            <v>0100</v>
          </cell>
          <cell r="E16" t="str">
            <v>2014</v>
          </cell>
          <cell r="F16" t="str">
            <v>1</v>
          </cell>
          <cell r="G16">
            <v>16000000</v>
          </cell>
        </row>
        <row r="17">
          <cell r="A17">
            <v>7000053942</v>
          </cell>
          <cell r="B17" t="str">
            <v>0-113003</v>
          </cell>
          <cell r="C17" t="str">
            <v>81</v>
          </cell>
          <cell r="D17" t="str">
            <v>0100</v>
          </cell>
          <cell r="E17" t="str">
            <v>2014</v>
          </cell>
          <cell r="F17" t="str">
            <v>1</v>
          </cell>
          <cell r="G17">
            <v>14000000</v>
          </cell>
        </row>
        <row r="18">
          <cell r="A18">
            <v>7000054421</v>
          </cell>
          <cell r="B18" t="str">
            <v>0-312330402001</v>
          </cell>
          <cell r="C18" t="str">
            <v>81</v>
          </cell>
          <cell r="D18" t="str">
            <v>0100</v>
          </cell>
          <cell r="E18" t="str">
            <v>2014</v>
          </cell>
          <cell r="F18" t="str">
            <v>2</v>
          </cell>
          <cell r="G18">
            <v>120000000</v>
          </cell>
        </row>
        <row r="19">
          <cell r="A19">
            <v>7000054422</v>
          </cell>
          <cell r="B19" t="str">
            <v>0-312330402001</v>
          </cell>
          <cell r="C19" t="str">
            <v>81</v>
          </cell>
          <cell r="D19" t="str">
            <v>0100</v>
          </cell>
          <cell r="E19" t="str">
            <v>2014</v>
          </cell>
          <cell r="F19" t="str">
            <v>2</v>
          </cell>
          <cell r="G19">
            <v>21000000</v>
          </cell>
        </row>
        <row r="20">
          <cell r="A20">
            <v>7000054423</v>
          </cell>
          <cell r="B20" t="str">
            <v>0-312330402001</v>
          </cell>
          <cell r="C20" t="str">
            <v>81</v>
          </cell>
          <cell r="D20" t="str">
            <v>0100</v>
          </cell>
          <cell r="E20" t="str">
            <v>2014</v>
          </cell>
          <cell r="F20" t="str">
            <v>2</v>
          </cell>
          <cell r="G20">
            <v>30000000</v>
          </cell>
        </row>
        <row r="21">
          <cell r="A21">
            <v>7000054424</v>
          </cell>
          <cell r="B21" t="str">
            <v>0-312330402001</v>
          </cell>
          <cell r="C21" t="str">
            <v>81</v>
          </cell>
          <cell r="D21" t="str">
            <v>0100</v>
          </cell>
          <cell r="E21" t="str">
            <v>2014</v>
          </cell>
          <cell r="F21" t="str">
            <v>2</v>
          </cell>
          <cell r="G21">
            <v>15000000</v>
          </cell>
        </row>
        <row r="22">
          <cell r="A22">
            <v>7000054425</v>
          </cell>
          <cell r="B22" t="str">
            <v>0-312330402001</v>
          </cell>
          <cell r="C22" t="str">
            <v>81</v>
          </cell>
          <cell r="D22" t="str">
            <v>0100</v>
          </cell>
          <cell r="E22" t="str">
            <v>2014</v>
          </cell>
          <cell r="F22" t="str">
            <v>2</v>
          </cell>
          <cell r="G22">
            <v>14700000</v>
          </cell>
        </row>
        <row r="23">
          <cell r="A23">
            <v>7000054426</v>
          </cell>
          <cell r="B23" t="str">
            <v>0-312330402001</v>
          </cell>
          <cell r="C23" t="str">
            <v>81</v>
          </cell>
          <cell r="D23" t="str">
            <v>0100</v>
          </cell>
          <cell r="E23" t="str">
            <v>2014</v>
          </cell>
          <cell r="F23" t="str">
            <v>2</v>
          </cell>
          <cell r="G23">
            <v>60000000</v>
          </cell>
        </row>
        <row r="24">
          <cell r="A24">
            <v>7000054427</v>
          </cell>
          <cell r="B24" t="str">
            <v>0-312330402001</v>
          </cell>
          <cell r="C24" t="str">
            <v>81</v>
          </cell>
          <cell r="D24" t="str">
            <v>0100</v>
          </cell>
          <cell r="E24" t="str">
            <v>2014</v>
          </cell>
          <cell r="F24" t="str">
            <v>2</v>
          </cell>
          <cell r="G24">
            <v>90000000</v>
          </cell>
        </row>
        <row r="25">
          <cell r="A25">
            <v>7000054428</v>
          </cell>
          <cell r="B25" t="str">
            <v>0-312330402001</v>
          </cell>
          <cell r="C25" t="str">
            <v>81</v>
          </cell>
          <cell r="D25" t="str">
            <v>0100</v>
          </cell>
          <cell r="E25" t="str">
            <v>2014</v>
          </cell>
          <cell r="F25" t="str">
            <v>2</v>
          </cell>
          <cell r="G25">
            <v>15000000</v>
          </cell>
        </row>
        <row r="26">
          <cell r="A26">
            <v>7000054429</v>
          </cell>
          <cell r="B26" t="str">
            <v>0-312330402001</v>
          </cell>
          <cell r="C26" t="str">
            <v>81</v>
          </cell>
          <cell r="D26" t="str">
            <v>0100</v>
          </cell>
          <cell r="E26" t="str">
            <v>2014</v>
          </cell>
          <cell r="F26" t="str">
            <v>2</v>
          </cell>
          <cell r="G26">
            <v>12000000</v>
          </cell>
        </row>
        <row r="27">
          <cell r="A27">
            <v>7000054430</v>
          </cell>
          <cell r="B27" t="str">
            <v>0-312330402001</v>
          </cell>
          <cell r="C27" t="str">
            <v>81</v>
          </cell>
          <cell r="D27" t="str">
            <v>0100</v>
          </cell>
          <cell r="E27" t="str">
            <v>2014</v>
          </cell>
          <cell r="F27" t="str">
            <v>2</v>
          </cell>
          <cell r="G27">
            <v>30000000</v>
          </cell>
        </row>
        <row r="28">
          <cell r="A28">
            <v>7000054431</v>
          </cell>
          <cell r="B28" t="str">
            <v>0-312330402001</v>
          </cell>
          <cell r="C28" t="str">
            <v>81</v>
          </cell>
          <cell r="D28" t="str">
            <v>0100</v>
          </cell>
          <cell r="E28" t="str">
            <v>2014</v>
          </cell>
          <cell r="F28" t="str">
            <v>2</v>
          </cell>
          <cell r="G28">
            <v>21000000</v>
          </cell>
        </row>
        <row r="29">
          <cell r="A29">
            <v>7000054432</v>
          </cell>
          <cell r="B29" t="str">
            <v>0-312330402001</v>
          </cell>
          <cell r="C29" t="str">
            <v>81</v>
          </cell>
          <cell r="D29" t="str">
            <v>0100</v>
          </cell>
          <cell r="E29" t="str">
            <v>2014</v>
          </cell>
          <cell r="F29" t="str">
            <v>2</v>
          </cell>
          <cell r="G29">
            <v>14700000</v>
          </cell>
        </row>
        <row r="30">
          <cell r="A30">
            <v>7000054434</v>
          </cell>
          <cell r="B30" t="str">
            <v>0-312330402001</v>
          </cell>
          <cell r="C30" t="str">
            <v>81</v>
          </cell>
          <cell r="D30" t="str">
            <v>0100</v>
          </cell>
          <cell r="E30" t="str">
            <v>2014</v>
          </cell>
          <cell r="F30" t="str">
            <v>2</v>
          </cell>
          <cell r="G30">
            <v>90900000</v>
          </cell>
        </row>
        <row r="31">
          <cell r="A31">
            <v>7000054435</v>
          </cell>
          <cell r="B31" t="str">
            <v>0-312330402001</v>
          </cell>
          <cell r="C31" t="str">
            <v>81</v>
          </cell>
          <cell r="D31" t="str">
            <v>0100</v>
          </cell>
          <cell r="E31" t="str">
            <v>2014</v>
          </cell>
          <cell r="F31" t="str">
            <v>2</v>
          </cell>
          <cell r="G31">
            <v>15000000</v>
          </cell>
        </row>
        <row r="32">
          <cell r="A32">
            <v>7000054436</v>
          </cell>
          <cell r="B32" t="str">
            <v>0-312330402001</v>
          </cell>
          <cell r="C32" t="str">
            <v>81</v>
          </cell>
          <cell r="D32" t="str">
            <v>0100</v>
          </cell>
          <cell r="E32" t="str">
            <v>2014</v>
          </cell>
          <cell r="F32" t="str">
            <v>2</v>
          </cell>
          <cell r="G32">
            <v>15000000</v>
          </cell>
        </row>
        <row r="33">
          <cell r="A33">
            <v>7000054437</v>
          </cell>
          <cell r="B33" t="str">
            <v>0-312330402001</v>
          </cell>
          <cell r="C33" t="str">
            <v>81</v>
          </cell>
          <cell r="D33" t="str">
            <v>0100</v>
          </cell>
          <cell r="E33" t="str">
            <v>2014</v>
          </cell>
          <cell r="F33" t="str">
            <v>2</v>
          </cell>
          <cell r="G33">
            <v>33600000</v>
          </cell>
        </row>
        <row r="34">
          <cell r="A34">
            <v>7000054438</v>
          </cell>
          <cell r="B34" t="str">
            <v>0-312330402001</v>
          </cell>
          <cell r="C34" t="str">
            <v>81</v>
          </cell>
          <cell r="D34" t="str">
            <v>0100</v>
          </cell>
          <cell r="E34" t="str">
            <v>2014</v>
          </cell>
          <cell r="F34" t="str">
            <v>2</v>
          </cell>
          <cell r="G34">
            <v>34624842</v>
          </cell>
        </row>
        <row r="35">
          <cell r="A35">
            <v>7000054440</v>
          </cell>
          <cell r="B35" t="str">
            <v>0-312330402001</v>
          </cell>
          <cell r="C35" t="str">
            <v>81</v>
          </cell>
          <cell r="D35" t="str">
            <v>0100</v>
          </cell>
          <cell r="E35" t="str">
            <v>2014</v>
          </cell>
          <cell r="F35" t="str">
            <v>2</v>
          </cell>
          <cell r="G35">
            <v>66555407</v>
          </cell>
        </row>
        <row r="36">
          <cell r="A36">
            <v>7000054441</v>
          </cell>
          <cell r="B36" t="str">
            <v>0-312330402001</v>
          </cell>
          <cell r="C36" t="str">
            <v>81</v>
          </cell>
          <cell r="D36" t="str">
            <v>0100</v>
          </cell>
          <cell r="E36" t="str">
            <v>2014</v>
          </cell>
          <cell r="F36" t="str">
            <v>2</v>
          </cell>
          <cell r="G36">
            <v>110000000</v>
          </cell>
        </row>
        <row r="37">
          <cell r="A37">
            <v>7000054442</v>
          </cell>
          <cell r="B37" t="str">
            <v>0-312330402001</v>
          </cell>
          <cell r="C37" t="str">
            <v>81</v>
          </cell>
          <cell r="D37" t="str">
            <v>0100</v>
          </cell>
          <cell r="E37" t="str">
            <v>2014</v>
          </cell>
          <cell r="F37" t="str">
            <v>2</v>
          </cell>
          <cell r="G37">
            <v>60000000</v>
          </cell>
        </row>
        <row r="38">
          <cell r="A38">
            <v>7000054445</v>
          </cell>
          <cell r="B38" t="str">
            <v>0-312330402001</v>
          </cell>
          <cell r="C38" t="str">
            <v>81</v>
          </cell>
          <cell r="D38" t="str">
            <v>0100</v>
          </cell>
          <cell r="E38" t="str">
            <v>2014</v>
          </cell>
          <cell r="F38" t="str">
            <v>2</v>
          </cell>
          <cell r="G38">
            <v>334096093</v>
          </cell>
        </row>
        <row r="39">
          <cell r="A39">
            <v>7000054444</v>
          </cell>
          <cell r="B39" t="str">
            <v>0-312330702002</v>
          </cell>
          <cell r="C39" t="str">
            <v>81</v>
          </cell>
          <cell r="D39" t="str">
            <v>0100</v>
          </cell>
          <cell r="E39" t="str">
            <v>2014</v>
          </cell>
          <cell r="F39" t="str">
            <v>2</v>
          </cell>
          <cell r="G39">
            <v>22500000</v>
          </cell>
        </row>
        <row r="40">
          <cell r="A40">
            <v>7000054446</v>
          </cell>
          <cell r="B40" t="str">
            <v>0-312330702002</v>
          </cell>
          <cell r="C40" t="str">
            <v>81</v>
          </cell>
          <cell r="D40" t="str">
            <v>0100</v>
          </cell>
          <cell r="E40" t="str">
            <v>2014</v>
          </cell>
          <cell r="F40" t="str">
            <v>2</v>
          </cell>
          <cell r="G40">
            <v>22500000</v>
          </cell>
        </row>
        <row r="41">
          <cell r="A41">
            <v>7000054443</v>
          </cell>
          <cell r="B41" t="str">
            <v>0-312340205001</v>
          </cell>
          <cell r="C41" t="str">
            <v>81</v>
          </cell>
          <cell r="D41" t="str">
            <v>0100</v>
          </cell>
          <cell r="E41" t="str">
            <v>2014</v>
          </cell>
          <cell r="F41" t="str">
            <v>2</v>
          </cell>
          <cell r="G41">
            <v>713104505</v>
          </cell>
        </row>
        <row r="42">
          <cell r="A42">
            <v>7000054731</v>
          </cell>
          <cell r="B42" t="str">
            <v>0-312330402001</v>
          </cell>
          <cell r="C42" t="str">
            <v>81</v>
          </cell>
          <cell r="D42" t="str">
            <v>0100</v>
          </cell>
          <cell r="E42" t="str">
            <v>2014</v>
          </cell>
          <cell r="F42" t="str">
            <v>2</v>
          </cell>
          <cell r="G42">
            <v>36000000</v>
          </cell>
        </row>
        <row r="43">
          <cell r="A43">
            <v>7000055642</v>
          </cell>
          <cell r="B43" t="str">
            <v>0-312330402001</v>
          </cell>
          <cell r="C43" t="str">
            <v>81</v>
          </cell>
          <cell r="D43" t="str">
            <v>0100</v>
          </cell>
          <cell r="E43" t="str">
            <v>2014</v>
          </cell>
          <cell r="F43" t="str">
            <v>4</v>
          </cell>
          <cell r="G43">
            <v>60000000</v>
          </cell>
        </row>
        <row r="44">
          <cell r="A44">
            <v>7000055750</v>
          </cell>
          <cell r="B44" t="str">
            <v>0-312330402001</v>
          </cell>
          <cell r="C44" t="str">
            <v>81</v>
          </cell>
          <cell r="D44" t="str">
            <v>0100</v>
          </cell>
          <cell r="E44" t="str">
            <v>2014</v>
          </cell>
          <cell r="F44" t="str">
            <v>4</v>
          </cell>
          <cell r="G44">
            <v>650000000</v>
          </cell>
        </row>
        <row r="45">
          <cell r="A45">
            <v>7000055957</v>
          </cell>
          <cell r="B45" t="str">
            <v>0-312330402001</v>
          </cell>
          <cell r="C45" t="str">
            <v>81</v>
          </cell>
          <cell r="D45" t="str">
            <v>0100</v>
          </cell>
          <cell r="E45" t="str">
            <v>2014</v>
          </cell>
          <cell r="F45" t="str">
            <v>4</v>
          </cell>
          <cell r="G45">
            <v>300000000</v>
          </cell>
        </row>
        <row r="46">
          <cell r="A46">
            <v>7000056187</v>
          </cell>
          <cell r="B46" t="str">
            <v>0-312330402001</v>
          </cell>
          <cell r="C46" t="str">
            <v>81</v>
          </cell>
          <cell r="D46" t="str">
            <v>0100</v>
          </cell>
          <cell r="E46" t="str">
            <v>2014</v>
          </cell>
          <cell r="F46" t="str">
            <v>5</v>
          </cell>
          <cell r="G46">
            <v>50000000</v>
          </cell>
        </row>
        <row r="47">
          <cell r="A47">
            <v>7000053863</v>
          </cell>
          <cell r="B47" t="str">
            <v>0-312330402001</v>
          </cell>
          <cell r="C47" t="str">
            <v>81</v>
          </cell>
          <cell r="D47" t="str">
            <v>0150</v>
          </cell>
          <cell r="E47" t="str">
            <v>2014</v>
          </cell>
          <cell r="F47" t="str">
            <v>5</v>
          </cell>
          <cell r="G47">
            <v>-270440</v>
          </cell>
        </row>
        <row r="48">
          <cell r="A48">
            <v>7000053866</v>
          </cell>
          <cell r="B48" t="str">
            <v>0-312330402001</v>
          </cell>
          <cell r="C48" t="str">
            <v>81</v>
          </cell>
          <cell r="D48" t="str">
            <v>0150</v>
          </cell>
          <cell r="E48" t="str">
            <v>2014</v>
          </cell>
          <cell r="F48" t="str">
            <v>5</v>
          </cell>
          <cell r="G48">
            <v>-800000</v>
          </cell>
        </row>
        <row r="49">
          <cell r="A49">
            <v>7000056241</v>
          </cell>
          <cell r="B49" t="str">
            <v>0-312330402001</v>
          </cell>
          <cell r="C49" t="str">
            <v>81</v>
          </cell>
          <cell r="D49" t="str">
            <v>0100</v>
          </cell>
          <cell r="E49" t="str">
            <v>2014</v>
          </cell>
          <cell r="F49" t="str">
            <v>5</v>
          </cell>
          <cell r="G49">
            <v>300000000</v>
          </cell>
        </row>
        <row r="50">
          <cell r="A50">
            <v>7000055957</v>
          </cell>
          <cell r="B50" t="str">
            <v>0-312330402001</v>
          </cell>
          <cell r="C50" t="str">
            <v>81</v>
          </cell>
          <cell r="D50" t="str">
            <v>0150</v>
          </cell>
          <cell r="E50" t="str">
            <v>2014</v>
          </cell>
          <cell r="F50" t="str">
            <v>5</v>
          </cell>
          <cell r="G50">
            <v>-300000000</v>
          </cell>
        </row>
        <row r="51">
          <cell r="A51">
            <v>7000053869</v>
          </cell>
          <cell r="B51" t="str">
            <v>0-312340205001</v>
          </cell>
          <cell r="C51" t="str">
            <v>81</v>
          </cell>
          <cell r="D51" t="str">
            <v>0150</v>
          </cell>
          <cell r="E51" t="str">
            <v>2014</v>
          </cell>
          <cell r="F51" t="str">
            <v>5</v>
          </cell>
          <cell r="G51">
            <v>-1000000</v>
          </cell>
        </row>
        <row r="52">
          <cell r="A52">
            <v>7000053870</v>
          </cell>
          <cell r="B52" t="str">
            <v>0-312340205001</v>
          </cell>
          <cell r="C52" t="str">
            <v>81</v>
          </cell>
          <cell r="D52" t="str">
            <v>0150</v>
          </cell>
          <cell r="E52" t="str">
            <v>2014</v>
          </cell>
          <cell r="F52" t="str">
            <v>5</v>
          </cell>
          <cell r="G52">
            <v>-2000000</v>
          </cell>
        </row>
        <row r="53">
          <cell r="A53">
            <v>7000056252</v>
          </cell>
          <cell r="B53" t="str">
            <v>0-312330402001</v>
          </cell>
          <cell r="C53" t="str">
            <v>81</v>
          </cell>
          <cell r="D53" t="str">
            <v>0100</v>
          </cell>
          <cell r="E53" t="str">
            <v>2014</v>
          </cell>
          <cell r="F53" t="str">
            <v>5</v>
          </cell>
          <cell r="G53">
            <v>50000000</v>
          </cell>
        </row>
        <row r="54">
          <cell r="A54">
            <v>7000056187</v>
          </cell>
          <cell r="B54" t="str">
            <v>0-312330402001</v>
          </cell>
          <cell r="C54" t="str">
            <v>81</v>
          </cell>
          <cell r="D54" t="str">
            <v>0150</v>
          </cell>
          <cell r="E54" t="str">
            <v>2014</v>
          </cell>
          <cell r="F54" t="str">
            <v>5</v>
          </cell>
          <cell r="G54">
            <v>-50000000</v>
          </cell>
        </row>
        <row r="55">
          <cell r="A55">
            <v>7000056303</v>
          </cell>
          <cell r="B55" t="str">
            <v>0-113003</v>
          </cell>
          <cell r="C55" t="str">
            <v>81</v>
          </cell>
          <cell r="D55" t="str">
            <v>0100</v>
          </cell>
          <cell r="E55" t="str">
            <v>2014</v>
          </cell>
          <cell r="F55" t="str">
            <v>5</v>
          </cell>
          <cell r="G55">
            <v>2916666</v>
          </cell>
        </row>
        <row r="56">
          <cell r="A56">
            <v>7000056304</v>
          </cell>
          <cell r="B56" t="str">
            <v>0-113003</v>
          </cell>
          <cell r="C56" t="str">
            <v>81</v>
          </cell>
          <cell r="D56" t="str">
            <v>0100</v>
          </cell>
          <cell r="E56" t="str">
            <v>2014</v>
          </cell>
          <cell r="F56" t="str">
            <v>5</v>
          </cell>
          <cell r="G56">
            <v>2916666</v>
          </cell>
        </row>
        <row r="57">
          <cell r="A57">
            <v>7000056305</v>
          </cell>
          <cell r="B57" t="str">
            <v>0-113003</v>
          </cell>
          <cell r="C57" t="str">
            <v>81</v>
          </cell>
          <cell r="D57" t="str">
            <v>0100</v>
          </cell>
          <cell r="E57" t="str">
            <v>2014</v>
          </cell>
          <cell r="F57" t="str">
            <v>5</v>
          </cell>
          <cell r="G57">
            <v>3333333</v>
          </cell>
        </row>
        <row r="58">
          <cell r="A58">
            <v>7000056350</v>
          </cell>
          <cell r="B58" t="str">
            <v>0-312330402001</v>
          </cell>
          <cell r="C58" t="str">
            <v>81</v>
          </cell>
          <cell r="D58" t="str">
            <v>0100</v>
          </cell>
          <cell r="E58" t="str">
            <v>2014</v>
          </cell>
          <cell r="F58" t="str">
            <v>5</v>
          </cell>
          <cell r="G58">
            <v>25000000</v>
          </cell>
        </row>
        <row r="59">
          <cell r="A59">
            <v>7000056426</v>
          </cell>
          <cell r="B59" t="str">
            <v>0-312340205001</v>
          </cell>
          <cell r="C59" t="str">
            <v>81</v>
          </cell>
          <cell r="D59" t="str">
            <v>0100</v>
          </cell>
          <cell r="E59" t="str">
            <v>2014</v>
          </cell>
          <cell r="F59" t="str">
            <v>5</v>
          </cell>
          <cell r="G59">
            <v>7000000</v>
          </cell>
        </row>
        <row r="60">
          <cell r="A60">
            <v>7000056428</v>
          </cell>
          <cell r="B60" t="str">
            <v>0-312340205001</v>
          </cell>
          <cell r="C60" t="str">
            <v>81</v>
          </cell>
          <cell r="D60" t="str">
            <v>0100</v>
          </cell>
          <cell r="E60" t="str">
            <v>2014</v>
          </cell>
          <cell r="F60" t="str">
            <v>5</v>
          </cell>
          <cell r="G60">
            <v>7000000</v>
          </cell>
        </row>
        <row r="61">
          <cell r="A61">
            <v>7000056430</v>
          </cell>
          <cell r="B61" t="str">
            <v>0-312340205001</v>
          </cell>
          <cell r="C61" t="str">
            <v>81</v>
          </cell>
          <cell r="D61" t="str">
            <v>0100</v>
          </cell>
          <cell r="E61" t="str">
            <v>2014</v>
          </cell>
          <cell r="F61" t="str">
            <v>5</v>
          </cell>
          <cell r="G61">
            <v>7000000</v>
          </cell>
        </row>
        <row r="62">
          <cell r="A62">
            <v>7000056432</v>
          </cell>
          <cell r="B62" t="str">
            <v>0-312340205001</v>
          </cell>
          <cell r="C62" t="str">
            <v>81</v>
          </cell>
          <cell r="D62" t="str">
            <v>0100</v>
          </cell>
          <cell r="E62" t="str">
            <v>2014</v>
          </cell>
          <cell r="F62" t="str">
            <v>5</v>
          </cell>
          <cell r="G62">
            <v>6000000</v>
          </cell>
        </row>
        <row r="63">
          <cell r="A63">
            <v>7000056453</v>
          </cell>
          <cell r="B63" t="str">
            <v>0-312330402001</v>
          </cell>
          <cell r="C63" t="str">
            <v>81</v>
          </cell>
          <cell r="D63" t="str">
            <v>0100</v>
          </cell>
          <cell r="E63" t="str">
            <v>2014</v>
          </cell>
          <cell r="F63" t="str">
            <v>5</v>
          </cell>
          <cell r="G63">
            <v>29800000</v>
          </cell>
        </row>
        <row r="64">
          <cell r="A64">
            <v>7000056496</v>
          </cell>
          <cell r="B64" t="str">
            <v>0-312330402001</v>
          </cell>
          <cell r="C64" t="str">
            <v>81</v>
          </cell>
          <cell r="D64" t="str">
            <v>0100</v>
          </cell>
          <cell r="E64" t="str">
            <v>2014</v>
          </cell>
          <cell r="F64" t="str">
            <v>5</v>
          </cell>
          <cell r="G64">
            <v>1896823658</v>
          </cell>
        </row>
        <row r="65">
          <cell r="A65">
            <v>7000056303</v>
          </cell>
          <cell r="B65" t="str">
            <v>0-113003</v>
          </cell>
          <cell r="C65" t="str">
            <v>81</v>
          </cell>
          <cell r="D65" t="str">
            <v>0150</v>
          </cell>
          <cell r="E65" t="str">
            <v>2014</v>
          </cell>
          <cell r="F65" t="str">
            <v>5</v>
          </cell>
          <cell r="G65">
            <v>-2916666</v>
          </cell>
        </row>
        <row r="66">
          <cell r="A66">
            <v>7000056304</v>
          </cell>
          <cell r="B66" t="str">
            <v>0-113003</v>
          </cell>
          <cell r="C66" t="str">
            <v>81</v>
          </cell>
          <cell r="D66" t="str">
            <v>0150</v>
          </cell>
          <cell r="E66" t="str">
            <v>2014</v>
          </cell>
          <cell r="F66" t="str">
            <v>5</v>
          </cell>
          <cell r="G66">
            <v>-2916666</v>
          </cell>
        </row>
        <row r="67">
          <cell r="A67">
            <v>7000056305</v>
          </cell>
          <cell r="B67" t="str">
            <v>0-113003</v>
          </cell>
          <cell r="C67" t="str">
            <v>81</v>
          </cell>
          <cell r="D67" t="str">
            <v>0150</v>
          </cell>
          <cell r="E67" t="str">
            <v>2014</v>
          </cell>
          <cell r="F67" t="str">
            <v>5</v>
          </cell>
          <cell r="G67">
            <v>-3333333</v>
          </cell>
        </row>
        <row r="68">
          <cell r="A68">
            <v>7000056580</v>
          </cell>
          <cell r="B68" t="str">
            <v>0-113003</v>
          </cell>
          <cell r="C68" t="str">
            <v>81</v>
          </cell>
          <cell r="D68" t="str">
            <v>0100</v>
          </cell>
          <cell r="E68" t="str">
            <v>2014</v>
          </cell>
          <cell r="F68" t="str">
            <v>5</v>
          </cell>
          <cell r="G68">
            <v>3333333</v>
          </cell>
        </row>
        <row r="69">
          <cell r="A69">
            <v>7000056581</v>
          </cell>
          <cell r="B69" t="str">
            <v>0-113003</v>
          </cell>
          <cell r="C69" t="str">
            <v>81</v>
          </cell>
          <cell r="D69" t="str">
            <v>0100</v>
          </cell>
          <cell r="E69" t="str">
            <v>2014</v>
          </cell>
          <cell r="F69" t="str">
            <v>5</v>
          </cell>
          <cell r="G69">
            <v>2916666</v>
          </cell>
        </row>
        <row r="70">
          <cell r="A70">
            <v>7000056582</v>
          </cell>
          <cell r="B70" t="str">
            <v>0-113003</v>
          </cell>
          <cell r="C70" t="str">
            <v>81</v>
          </cell>
          <cell r="D70" t="str">
            <v>0100</v>
          </cell>
          <cell r="E70" t="str">
            <v>2014</v>
          </cell>
          <cell r="F70" t="str">
            <v>5</v>
          </cell>
          <cell r="G70">
            <v>2916666</v>
          </cell>
        </row>
        <row r="71">
          <cell r="A71">
            <v>7000057147</v>
          </cell>
          <cell r="B71" t="str">
            <v>0-312330702002</v>
          </cell>
          <cell r="C71" t="str">
            <v>81</v>
          </cell>
          <cell r="D71" t="str">
            <v>0100</v>
          </cell>
          <cell r="E71" t="str">
            <v>2014</v>
          </cell>
          <cell r="F71" t="str">
            <v>6</v>
          </cell>
          <cell r="G71">
            <v>13500000</v>
          </cell>
        </row>
        <row r="72">
          <cell r="A72">
            <v>7000057148</v>
          </cell>
          <cell r="B72" t="str">
            <v>0-312330702002</v>
          </cell>
          <cell r="C72" t="str">
            <v>81</v>
          </cell>
          <cell r="D72" t="str">
            <v>0100</v>
          </cell>
          <cell r="E72" t="str">
            <v>2014</v>
          </cell>
          <cell r="F72" t="str">
            <v>6</v>
          </cell>
          <cell r="G72">
            <v>13500000</v>
          </cell>
        </row>
        <row r="73">
          <cell r="A73">
            <v>7000057312</v>
          </cell>
          <cell r="B73" t="str">
            <v>0-312330402001</v>
          </cell>
          <cell r="C73" t="str">
            <v>81</v>
          </cell>
          <cell r="D73" t="str">
            <v>0100</v>
          </cell>
          <cell r="E73" t="str">
            <v>2014</v>
          </cell>
          <cell r="F73" t="str">
            <v>6</v>
          </cell>
          <cell r="G73">
            <v>5000000</v>
          </cell>
        </row>
        <row r="74">
          <cell r="A74">
            <v>7000056496</v>
          </cell>
          <cell r="B74" t="str">
            <v>0-312330402001</v>
          </cell>
          <cell r="C74" t="str">
            <v>81</v>
          </cell>
          <cell r="D74" t="str">
            <v>0150</v>
          </cell>
          <cell r="E74" t="str">
            <v>2014</v>
          </cell>
          <cell r="F74" t="str">
            <v>7</v>
          </cell>
          <cell r="G74">
            <v>-1896823658</v>
          </cell>
        </row>
        <row r="75">
          <cell r="A75">
            <v>7000057777</v>
          </cell>
          <cell r="B75" t="str">
            <v>0-312340205001</v>
          </cell>
          <cell r="C75" t="str">
            <v>81</v>
          </cell>
          <cell r="D75" t="str">
            <v>0100</v>
          </cell>
          <cell r="E75" t="str">
            <v>2014</v>
          </cell>
          <cell r="F75" t="str">
            <v>7</v>
          </cell>
          <cell r="G75">
            <v>30000000</v>
          </cell>
        </row>
        <row r="76">
          <cell r="A76">
            <v>7000058189</v>
          </cell>
          <cell r="B76" t="str">
            <v>0-312330402001</v>
          </cell>
          <cell r="C76" t="str">
            <v>81</v>
          </cell>
          <cell r="D76" t="str">
            <v>0100</v>
          </cell>
          <cell r="E76" t="str">
            <v>2014</v>
          </cell>
          <cell r="F76" t="str">
            <v>7</v>
          </cell>
          <cell r="G76">
            <v>18750000</v>
          </cell>
        </row>
        <row r="77">
          <cell r="A77">
            <v>7000058190</v>
          </cell>
          <cell r="B77" t="str">
            <v>0-312330402001</v>
          </cell>
          <cell r="C77" t="str">
            <v>81</v>
          </cell>
          <cell r="D77" t="str">
            <v>0100</v>
          </cell>
          <cell r="E77" t="str">
            <v>2014</v>
          </cell>
          <cell r="F77" t="str">
            <v>7</v>
          </cell>
          <cell r="G77">
            <v>21250000</v>
          </cell>
        </row>
        <row r="78">
          <cell r="A78">
            <v>7000058191</v>
          </cell>
          <cell r="B78" t="str">
            <v>0-312330402001</v>
          </cell>
          <cell r="C78" t="str">
            <v>81</v>
          </cell>
          <cell r="D78" t="str">
            <v>0100</v>
          </cell>
          <cell r="E78" t="str">
            <v>2014</v>
          </cell>
          <cell r="F78" t="str">
            <v>7</v>
          </cell>
          <cell r="G78">
            <v>65000000</v>
          </cell>
        </row>
        <row r="79">
          <cell r="A79">
            <v>7000058192</v>
          </cell>
          <cell r="B79" t="str">
            <v>0-312330402001</v>
          </cell>
          <cell r="C79" t="str">
            <v>81</v>
          </cell>
          <cell r="D79" t="str">
            <v>0100</v>
          </cell>
          <cell r="E79" t="str">
            <v>2014</v>
          </cell>
          <cell r="F79" t="str">
            <v>7</v>
          </cell>
          <cell r="G79">
            <v>17500000</v>
          </cell>
        </row>
        <row r="80">
          <cell r="A80">
            <v>7000058194</v>
          </cell>
          <cell r="B80" t="str">
            <v>0-312330402001</v>
          </cell>
          <cell r="C80" t="str">
            <v>81</v>
          </cell>
          <cell r="D80" t="str">
            <v>0100</v>
          </cell>
          <cell r="E80" t="str">
            <v>2014</v>
          </cell>
          <cell r="F80" t="str">
            <v>7</v>
          </cell>
          <cell r="G80">
            <v>18750000</v>
          </cell>
        </row>
        <row r="81">
          <cell r="A81">
            <v>7000058332</v>
          </cell>
          <cell r="B81" t="str">
            <v>0-312330402001</v>
          </cell>
          <cell r="C81" t="str">
            <v>81</v>
          </cell>
          <cell r="D81" t="str">
            <v>0100</v>
          </cell>
          <cell r="E81" t="str">
            <v>2014</v>
          </cell>
          <cell r="F81" t="str">
            <v>7</v>
          </cell>
          <cell r="G81">
            <v>60000000</v>
          </cell>
        </row>
        <row r="82">
          <cell r="A82">
            <v>7000058374</v>
          </cell>
          <cell r="B82" t="str">
            <v>0-312340205001</v>
          </cell>
          <cell r="C82" t="str">
            <v>81</v>
          </cell>
          <cell r="D82" t="str">
            <v>0100</v>
          </cell>
          <cell r="E82" t="str">
            <v>2014</v>
          </cell>
          <cell r="F82" t="str">
            <v>7</v>
          </cell>
          <cell r="G82">
            <v>60000000</v>
          </cell>
        </row>
        <row r="83">
          <cell r="A83">
            <v>7000058403</v>
          </cell>
          <cell r="B83" t="str">
            <v>0-312340205001</v>
          </cell>
          <cell r="C83" t="str">
            <v>81</v>
          </cell>
          <cell r="D83" t="str">
            <v>0100</v>
          </cell>
          <cell r="E83" t="str">
            <v>2014</v>
          </cell>
          <cell r="F83" t="str">
            <v>7</v>
          </cell>
          <cell r="G83">
            <v>18750000</v>
          </cell>
        </row>
        <row r="84">
          <cell r="A84">
            <v>7000058408</v>
          </cell>
          <cell r="B84" t="str">
            <v>0-124001</v>
          </cell>
          <cell r="C84" t="str">
            <v>81</v>
          </cell>
          <cell r="D84" t="str">
            <v>0100</v>
          </cell>
          <cell r="E84" t="str">
            <v>2014</v>
          </cell>
          <cell r="F84" t="str">
            <v>7</v>
          </cell>
          <cell r="G84">
            <v>20144635</v>
          </cell>
        </row>
        <row r="85">
          <cell r="A85">
            <v>7000058462</v>
          </cell>
          <cell r="B85" t="str">
            <v>0-312330702003</v>
          </cell>
          <cell r="C85" t="str">
            <v>81</v>
          </cell>
          <cell r="D85" t="str">
            <v>0100</v>
          </cell>
          <cell r="E85" t="str">
            <v>2014</v>
          </cell>
          <cell r="F85" t="str">
            <v>7</v>
          </cell>
          <cell r="G85">
            <v>254044691</v>
          </cell>
        </row>
        <row r="86">
          <cell r="A86">
            <v>7000056432</v>
          </cell>
          <cell r="B86" t="str">
            <v>0-312340205001</v>
          </cell>
          <cell r="C86" t="str">
            <v>81</v>
          </cell>
          <cell r="D86" t="str">
            <v>0150</v>
          </cell>
          <cell r="E86" t="str">
            <v>2014</v>
          </cell>
          <cell r="F86" t="str">
            <v>8</v>
          </cell>
          <cell r="G86">
            <v>-6000000</v>
          </cell>
        </row>
        <row r="87">
          <cell r="A87">
            <v>7000058745</v>
          </cell>
          <cell r="B87" t="str">
            <v>0-124001</v>
          </cell>
          <cell r="C87" t="str">
            <v>81</v>
          </cell>
          <cell r="D87" t="str">
            <v>0100</v>
          </cell>
          <cell r="E87" t="str">
            <v>2014</v>
          </cell>
          <cell r="F87" t="str">
            <v>8</v>
          </cell>
          <cell r="G87">
            <v>9855365</v>
          </cell>
        </row>
        <row r="88">
          <cell r="A88">
            <v>7000058862</v>
          </cell>
          <cell r="B88" t="str">
            <v>0-312330702003</v>
          </cell>
          <cell r="C88" t="str">
            <v>81</v>
          </cell>
          <cell r="D88" t="str">
            <v>0100</v>
          </cell>
          <cell r="E88" t="str">
            <v>2014</v>
          </cell>
          <cell r="F88" t="str">
            <v>8</v>
          </cell>
          <cell r="G88">
            <v>14400000</v>
          </cell>
        </row>
        <row r="89">
          <cell r="A89">
            <v>7000058869</v>
          </cell>
          <cell r="B89" t="str">
            <v>0-122040</v>
          </cell>
          <cell r="C89" t="str">
            <v>81</v>
          </cell>
          <cell r="D89" t="str">
            <v>0100</v>
          </cell>
          <cell r="E89" t="str">
            <v>2014</v>
          </cell>
          <cell r="F89" t="str">
            <v>8</v>
          </cell>
          <cell r="G89">
            <v>71502302</v>
          </cell>
        </row>
        <row r="90">
          <cell r="A90">
            <v>7000058745</v>
          </cell>
          <cell r="B90" t="str">
            <v>0-124001</v>
          </cell>
          <cell r="C90" t="str">
            <v>81</v>
          </cell>
          <cell r="D90" t="str">
            <v>0150</v>
          </cell>
          <cell r="E90" t="str">
            <v>2014</v>
          </cell>
          <cell r="F90" t="str">
            <v>8</v>
          </cell>
          <cell r="G90">
            <v>-9855365</v>
          </cell>
        </row>
        <row r="91">
          <cell r="A91">
            <v>7000059425</v>
          </cell>
          <cell r="B91" t="str">
            <v>0-312340205001</v>
          </cell>
          <cell r="C91" t="str">
            <v>81</v>
          </cell>
          <cell r="D91" t="str">
            <v>0100</v>
          </cell>
          <cell r="E91" t="str">
            <v>2014</v>
          </cell>
          <cell r="F91" t="str">
            <v>9</v>
          </cell>
          <cell r="G91">
            <v>16000000</v>
          </cell>
        </row>
        <row r="92">
          <cell r="A92">
            <v>7000059427</v>
          </cell>
          <cell r="B92" t="str">
            <v>0-312340205001</v>
          </cell>
          <cell r="C92" t="str">
            <v>81</v>
          </cell>
          <cell r="D92" t="str">
            <v>0100</v>
          </cell>
          <cell r="E92" t="str">
            <v>2014</v>
          </cell>
          <cell r="F92" t="str">
            <v>9</v>
          </cell>
          <cell r="G92">
            <v>60000000</v>
          </cell>
        </row>
        <row r="93">
          <cell r="A93">
            <v>7000059497</v>
          </cell>
          <cell r="B93" t="str">
            <v>0-312330402001</v>
          </cell>
          <cell r="C93" t="str">
            <v>81</v>
          </cell>
          <cell r="D93" t="str">
            <v>0100</v>
          </cell>
          <cell r="E93" t="str">
            <v>2014</v>
          </cell>
          <cell r="F93" t="str">
            <v>9</v>
          </cell>
          <cell r="G93">
            <v>21000000</v>
          </cell>
        </row>
        <row r="94">
          <cell r="A94">
            <v>7000059500</v>
          </cell>
          <cell r="B94" t="str">
            <v>0-312330402001</v>
          </cell>
          <cell r="C94" t="str">
            <v>81</v>
          </cell>
          <cell r="D94" t="str">
            <v>0100</v>
          </cell>
          <cell r="E94" t="str">
            <v>2014</v>
          </cell>
          <cell r="F94" t="str">
            <v>9</v>
          </cell>
          <cell r="G94">
            <v>100000000</v>
          </cell>
        </row>
        <row r="95">
          <cell r="A95">
            <v>7000059502</v>
          </cell>
          <cell r="B95" t="str">
            <v>0-312330402001</v>
          </cell>
          <cell r="C95" t="str">
            <v>81</v>
          </cell>
          <cell r="D95" t="str">
            <v>0100</v>
          </cell>
          <cell r="E95" t="str">
            <v>2014</v>
          </cell>
          <cell r="F95" t="str">
            <v>9</v>
          </cell>
          <cell r="G95">
            <v>980000000</v>
          </cell>
        </row>
        <row r="96">
          <cell r="A96">
            <v>7000059505</v>
          </cell>
          <cell r="B96" t="str">
            <v>0-312330402001</v>
          </cell>
          <cell r="C96" t="str">
            <v>81</v>
          </cell>
          <cell r="D96" t="str">
            <v>0100</v>
          </cell>
          <cell r="E96" t="str">
            <v>2014</v>
          </cell>
          <cell r="F96" t="str">
            <v>9</v>
          </cell>
          <cell r="G96">
            <v>150000000</v>
          </cell>
        </row>
        <row r="97">
          <cell r="A97">
            <v>7000059522</v>
          </cell>
          <cell r="B97" t="str">
            <v>0-312330402001</v>
          </cell>
          <cell r="C97" t="str">
            <v>81</v>
          </cell>
          <cell r="D97" t="str">
            <v>0100</v>
          </cell>
          <cell r="E97" t="str">
            <v>2014</v>
          </cell>
          <cell r="F97" t="str">
            <v>9</v>
          </cell>
          <cell r="G97">
            <v>100000000</v>
          </cell>
        </row>
        <row r="98">
          <cell r="A98">
            <v>7000058192</v>
          </cell>
          <cell r="B98" t="str">
            <v>0-312330402001</v>
          </cell>
          <cell r="C98" t="str">
            <v>81</v>
          </cell>
          <cell r="D98" t="str">
            <v>0150</v>
          </cell>
          <cell r="E98" t="str">
            <v>2014</v>
          </cell>
          <cell r="F98" t="str">
            <v>9</v>
          </cell>
          <cell r="G98">
            <v>-1750000</v>
          </cell>
        </row>
        <row r="99">
          <cell r="A99">
            <v>7000058194</v>
          </cell>
          <cell r="B99" t="str">
            <v>0-312330402001</v>
          </cell>
          <cell r="C99" t="str">
            <v>81</v>
          </cell>
          <cell r="D99" t="str">
            <v>0150</v>
          </cell>
          <cell r="E99" t="str">
            <v>2014</v>
          </cell>
          <cell r="F99" t="str">
            <v>9</v>
          </cell>
          <cell r="G99">
            <v>-3000000</v>
          </cell>
        </row>
        <row r="100">
          <cell r="A100">
            <v>7000059545</v>
          </cell>
          <cell r="B100" t="str">
            <v>0-312330402001</v>
          </cell>
          <cell r="C100" t="str">
            <v>81</v>
          </cell>
          <cell r="D100" t="str">
            <v>0100</v>
          </cell>
          <cell r="E100" t="str">
            <v>2014</v>
          </cell>
          <cell r="F100" t="str">
            <v>9</v>
          </cell>
          <cell r="G100">
            <v>650000000</v>
          </cell>
        </row>
        <row r="101">
          <cell r="A101">
            <v>7000059546</v>
          </cell>
          <cell r="B101" t="str">
            <v>0-312330702001</v>
          </cell>
          <cell r="C101" t="str">
            <v>81</v>
          </cell>
          <cell r="D101" t="str">
            <v>0100</v>
          </cell>
          <cell r="E101" t="str">
            <v>2014</v>
          </cell>
          <cell r="F101" t="str">
            <v>9</v>
          </cell>
          <cell r="G101">
            <v>300000000</v>
          </cell>
        </row>
        <row r="102">
          <cell r="A102">
            <v>7000058862</v>
          </cell>
          <cell r="B102" t="str">
            <v>0-312330702003</v>
          </cell>
          <cell r="C102" t="str">
            <v>81</v>
          </cell>
          <cell r="D102" t="str">
            <v>0150</v>
          </cell>
          <cell r="E102" t="str">
            <v>2014</v>
          </cell>
          <cell r="F102" t="str">
            <v>9</v>
          </cell>
          <cell r="G102">
            <v>-1556000</v>
          </cell>
        </row>
        <row r="103">
          <cell r="A103">
            <v>7000059551</v>
          </cell>
          <cell r="B103" t="str">
            <v>0-312330702003</v>
          </cell>
          <cell r="C103" t="str">
            <v>81</v>
          </cell>
          <cell r="D103" t="str">
            <v>0100</v>
          </cell>
          <cell r="E103" t="str">
            <v>2014</v>
          </cell>
          <cell r="F103" t="str">
            <v>9</v>
          </cell>
          <cell r="G103">
            <v>200000000</v>
          </cell>
        </row>
        <row r="104">
          <cell r="A104">
            <v>7000059552</v>
          </cell>
          <cell r="B104" t="str">
            <v>0-312330702003</v>
          </cell>
          <cell r="C104" t="str">
            <v>81</v>
          </cell>
          <cell r="D104" t="str">
            <v>0100</v>
          </cell>
          <cell r="E104" t="str">
            <v>2014</v>
          </cell>
          <cell r="F104" t="str">
            <v>9</v>
          </cell>
          <cell r="G104">
            <v>526221971</v>
          </cell>
        </row>
        <row r="105">
          <cell r="A105">
            <v>7000058403</v>
          </cell>
          <cell r="B105" t="str">
            <v>0-312340205001</v>
          </cell>
          <cell r="C105" t="str">
            <v>81</v>
          </cell>
          <cell r="D105" t="str">
            <v>0150</v>
          </cell>
          <cell r="E105" t="str">
            <v>2014</v>
          </cell>
          <cell r="F105" t="str">
            <v>9</v>
          </cell>
          <cell r="G105">
            <v>-3000000</v>
          </cell>
        </row>
        <row r="106">
          <cell r="A106">
            <v>7000059547</v>
          </cell>
          <cell r="B106" t="str">
            <v>0-124001</v>
          </cell>
          <cell r="C106" t="str">
            <v>81</v>
          </cell>
          <cell r="D106" t="str">
            <v>0100</v>
          </cell>
          <cell r="E106" t="str">
            <v>2014</v>
          </cell>
          <cell r="F106" t="str">
            <v>9</v>
          </cell>
          <cell r="G106">
            <v>3900000</v>
          </cell>
        </row>
        <row r="107">
          <cell r="A107">
            <v>7000059734</v>
          </cell>
          <cell r="B107" t="str">
            <v>0-312330702002</v>
          </cell>
          <cell r="C107" t="str">
            <v>81</v>
          </cell>
          <cell r="D107" t="str">
            <v>0100</v>
          </cell>
          <cell r="E107" t="str">
            <v>2014</v>
          </cell>
          <cell r="F107" t="str">
            <v>9</v>
          </cell>
          <cell r="G107">
            <v>13500000</v>
          </cell>
        </row>
        <row r="108">
          <cell r="A108">
            <v>7000059717</v>
          </cell>
          <cell r="B108" t="str">
            <v>0-122040</v>
          </cell>
          <cell r="C108" t="str">
            <v>81</v>
          </cell>
          <cell r="D108" t="str">
            <v>0100</v>
          </cell>
          <cell r="E108" t="str">
            <v>2014</v>
          </cell>
          <cell r="F108" t="str">
            <v>9</v>
          </cell>
          <cell r="G108">
            <v>2657325</v>
          </cell>
        </row>
        <row r="109">
          <cell r="A109">
            <v>7000059769</v>
          </cell>
          <cell r="B109" t="str">
            <v>0-312330702001</v>
          </cell>
          <cell r="C109" t="str">
            <v>81</v>
          </cell>
          <cell r="D109" t="str">
            <v>0100</v>
          </cell>
          <cell r="E109" t="str">
            <v>2014</v>
          </cell>
          <cell r="F109" t="str">
            <v>9</v>
          </cell>
          <cell r="G109">
            <v>200000000</v>
          </cell>
        </row>
        <row r="110">
          <cell r="A110">
            <v>7000059770</v>
          </cell>
          <cell r="B110" t="str">
            <v>0-312330702003</v>
          </cell>
          <cell r="C110" t="str">
            <v>81</v>
          </cell>
          <cell r="D110" t="str">
            <v>0100</v>
          </cell>
          <cell r="E110" t="str">
            <v>2014</v>
          </cell>
          <cell r="F110" t="str">
            <v>9</v>
          </cell>
          <cell r="G110">
            <v>100000000</v>
          </cell>
        </row>
        <row r="111">
          <cell r="A111">
            <v>7000059779</v>
          </cell>
          <cell r="B111" t="str">
            <v>0-312330402001</v>
          </cell>
          <cell r="C111" t="str">
            <v>81</v>
          </cell>
          <cell r="D111" t="str">
            <v>0100</v>
          </cell>
          <cell r="E111" t="str">
            <v>2014</v>
          </cell>
          <cell r="F111" t="str">
            <v>9</v>
          </cell>
          <cell r="G111">
            <v>1000000000</v>
          </cell>
        </row>
        <row r="112">
          <cell r="A112">
            <v>7000059780</v>
          </cell>
          <cell r="B112" t="str">
            <v>0-312330402001</v>
          </cell>
          <cell r="C112" t="str">
            <v>81</v>
          </cell>
          <cell r="D112" t="str">
            <v>0100</v>
          </cell>
          <cell r="E112" t="str">
            <v>2014</v>
          </cell>
          <cell r="F112" t="str">
            <v>9</v>
          </cell>
          <cell r="G112">
            <v>302000000</v>
          </cell>
        </row>
        <row r="113">
          <cell r="A113">
            <v>7000059775</v>
          </cell>
          <cell r="B113" t="str">
            <v>0-312330702002</v>
          </cell>
          <cell r="C113" t="str">
            <v>81</v>
          </cell>
          <cell r="D113" t="str">
            <v>0100</v>
          </cell>
          <cell r="E113" t="str">
            <v>2014</v>
          </cell>
          <cell r="F113" t="str">
            <v>9</v>
          </cell>
          <cell r="G113">
            <v>13500000</v>
          </cell>
        </row>
        <row r="114">
          <cell r="A114">
            <v>7000059776</v>
          </cell>
          <cell r="B114" t="str">
            <v>0-312330702002</v>
          </cell>
          <cell r="C114" t="str">
            <v>81</v>
          </cell>
          <cell r="D114" t="str">
            <v>0100</v>
          </cell>
          <cell r="E114" t="str">
            <v>2014</v>
          </cell>
          <cell r="F114" t="str">
            <v>9</v>
          </cell>
          <cell r="G114">
            <v>13500000</v>
          </cell>
        </row>
        <row r="115">
          <cell r="A115">
            <v>7000059778</v>
          </cell>
          <cell r="B115" t="str">
            <v>0-312340205001</v>
          </cell>
          <cell r="C115" t="str">
            <v>81</v>
          </cell>
          <cell r="D115" t="str">
            <v>0100</v>
          </cell>
          <cell r="E115" t="str">
            <v>2014</v>
          </cell>
          <cell r="F115" t="str">
            <v>9</v>
          </cell>
          <cell r="G115">
            <v>56641273</v>
          </cell>
        </row>
        <row r="116">
          <cell r="A116">
            <v>7000059860</v>
          </cell>
          <cell r="B116" t="str">
            <v>0-312330702002</v>
          </cell>
          <cell r="C116" t="str">
            <v>81</v>
          </cell>
          <cell r="D116" t="str">
            <v>0100</v>
          </cell>
          <cell r="E116" t="str">
            <v>2014</v>
          </cell>
          <cell r="F116" t="str">
            <v>9</v>
          </cell>
          <cell r="G116">
            <v>107606716</v>
          </cell>
        </row>
        <row r="117">
          <cell r="A117">
            <v>7000059861</v>
          </cell>
          <cell r="B117" t="str">
            <v>0-312330702002</v>
          </cell>
          <cell r="C117" t="str">
            <v>81</v>
          </cell>
          <cell r="D117" t="str">
            <v>0100</v>
          </cell>
          <cell r="E117" t="str">
            <v>2014</v>
          </cell>
          <cell r="F117" t="str">
            <v>9</v>
          </cell>
          <cell r="G117">
            <v>26901292</v>
          </cell>
        </row>
        <row r="118">
          <cell r="A118">
            <v>7000060062</v>
          </cell>
          <cell r="B118" t="str">
            <v>0-312330402001</v>
          </cell>
          <cell r="C118" t="str">
            <v>81</v>
          </cell>
          <cell r="D118" t="str">
            <v>0100</v>
          </cell>
          <cell r="E118" t="str">
            <v>2014</v>
          </cell>
          <cell r="F118" t="str">
            <v>10</v>
          </cell>
          <cell r="G118">
            <v>17500000</v>
          </cell>
        </row>
        <row r="119">
          <cell r="A119">
            <v>7000060063</v>
          </cell>
          <cell r="B119" t="str">
            <v>0-312330402001</v>
          </cell>
          <cell r="C119" t="str">
            <v>81</v>
          </cell>
          <cell r="D119" t="str">
            <v>0100</v>
          </cell>
          <cell r="E119" t="str">
            <v>2014</v>
          </cell>
          <cell r="F119" t="str">
            <v>10</v>
          </cell>
          <cell r="G119">
            <v>17500000</v>
          </cell>
        </row>
        <row r="120">
          <cell r="A120">
            <v>7000060129</v>
          </cell>
          <cell r="B120" t="str">
            <v>0-312330402001</v>
          </cell>
          <cell r="C120" t="str">
            <v>81</v>
          </cell>
          <cell r="D120" t="str">
            <v>0100</v>
          </cell>
          <cell r="E120" t="str">
            <v>2014</v>
          </cell>
          <cell r="F120" t="str">
            <v>10</v>
          </cell>
          <cell r="G120">
            <v>50000000</v>
          </cell>
        </row>
        <row r="121">
          <cell r="A121">
            <v>7000059547</v>
          </cell>
          <cell r="B121" t="str">
            <v>0-124001</v>
          </cell>
          <cell r="C121" t="str">
            <v>81</v>
          </cell>
          <cell r="D121" t="str">
            <v>0150</v>
          </cell>
          <cell r="E121" t="str">
            <v>2014</v>
          </cell>
          <cell r="F121" t="str">
            <v>10</v>
          </cell>
          <cell r="G121">
            <v>-3900000</v>
          </cell>
        </row>
        <row r="122">
          <cell r="A122">
            <v>7000060171</v>
          </cell>
          <cell r="B122" t="str">
            <v>0-312330402001</v>
          </cell>
          <cell r="C122" t="str">
            <v>81</v>
          </cell>
          <cell r="D122" t="str">
            <v>0100</v>
          </cell>
          <cell r="E122" t="str">
            <v>2014</v>
          </cell>
          <cell r="F122" t="str">
            <v>10</v>
          </cell>
          <cell r="G122">
            <v>5250000</v>
          </cell>
        </row>
        <row r="123">
          <cell r="A123">
            <v>7000060173</v>
          </cell>
          <cell r="B123" t="str">
            <v>0-312330402001</v>
          </cell>
          <cell r="C123" t="str">
            <v>81</v>
          </cell>
          <cell r="D123" t="str">
            <v>0100</v>
          </cell>
          <cell r="E123" t="str">
            <v>2014</v>
          </cell>
          <cell r="F123" t="str">
            <v>10</v>
          </cell>
          <cell r="G123">
            <v>50000000</v>
          </cell>
        </row>
        <row r="124">
          <cell r="A124">
            <v>7000060174</v>
          </cell>
          <cell r="B124" t="str">
            <v>0-312330402001</v>
          </cell>
          <cell r="C124" t="str">
            <v>81</v>
          </cell>
          <cell r="D124" t="str">
            <v>0100</v>
          </cell>
          <cell r="E124" t="str">
            <v>2014</v>
          </cell>
          <cell r="F124" t="str">
            <v>10</v>
          </cell>
          <cell r="G124">
            <v>50000000</v>
          </cell>
        </row>
        <row r="125">
          <cell r="A125">
            <v>7000060177</v>
          </cell>
          <cell r="B125" t="str">
            <v>0-312330402001</v>
          </cell>
          <cell r="C125" t="str">
            <v>81</v>
          </cell>
          <cell r="D125" t="str">
            <v>0100</v>
          </cell>
          <cell r="E125" t="str">
            <v>2014</v>
          </cell>
          <cell r="F125" t="str">
            <v>10</v>
          </cell>
          <cell r="G125">
            <v>8552417</v>
          </cell>
        </row>
        <row r="126">
          <cell r="A126">
            <v>7000060175</v>
          </cell>
          <cell r="B126" t="str">
            <v>0-312330402001</v>
          </cell>
          <cell r="C126" t="str">
            <v>81</v>
          </cell>
          <cell r="D126" t="str">
            <v>0100</v>
          </cell>
          <cell r="E126" t="str">
            <v>2014</v>
          </cell>
          <cell r="F126" t="str">
            <v>10</v>
          </cell>
          <cell r="G126">
            <v>40000000</v>
          </cell>
        </row>
        <row r="127">
          <cell r="A127">
            <v>7000060176</v>
          </cell>
          <cell r="B127" t="str">
            <v>0-312330402001</v>
          </cell>
          <cell r="C127" t="str">
            <v>81</v>
          </cell>
          <cell r="D127" t="str">
            <v>0100</v>
          </cell>
          <cell r="E127" t="str">
            <v>2014</v>
          </cell>
          <cell r="F127" t="str">
            <v>10</v>
          </cell>
          <cell r="G127">
            <v>50000000</v>
          </cell>
        </row>
        <row r="128">
          <cell r="A128">
            <v>7000060177</v>
          </cell>
          <cell r="B128" t="str">
            <v>0-312330402001</v>
          </cell>
          <cell r="C128" t="str">
            <v>81</v>
          </cell>
          <cell r="D128" t="str">
            <v>0100</v>
          </cell>
          <cell r="E128" t="str">
            <v>2014</v>
          </cell>
          <cell r="F128" t="str">
            <v>10</v>
          </cell>
          <cell r="G128">
            <v>21444083</v>
          </cell>
        </row>
        <row r="129">
          <cell r="A129">
            <v>7000058191</v>
          </cell>
          <cell r="B129" t="str">
            <v>0-312330402001</v>
          </cell>
          <cell r="C129" t="str">
            <v>81</v>
          </cell>
          <cell r="D129" t="str">
            <v>0150</v>
          </cell>
          <cell r="E129" t="str">
            <v>2014</v>
          </cell>
          <cell r="F129" t="str">
            <v>10</v>
          </cell>
          <cell r="G129">
            <v>-65000000</v>
          </cell>
        </row>
        <row r="130">
          <cell r="A130">
            <v>7000058332</v>
          </cell>
          <cell r="B130" t="str">
            <v>0-312330402001</v>
          </cell>
          <cell r="C130" t="str">
            <v>81</v>
          </cell>
          <cell r="D130" t="str">
            <v>0150</v>
          </cell>
          <cell r="E130" t="str">
            <v>2014</v>
          </cell>
          <cell r="F130" t="str">
            <v>10</v>
          </cell>
          <cell r="G130">
            <v>-60000000</v>
          </cell>
        </row>
        <row r="131">
          <cell r="A131">
            <v>7000060292</v>
          </cell>
          <cell r="B131" t="str">
            <v>0-312330402001</v>
          </cell>
          <cell r="C131" t="str">
            <v>81</v>
          </cell>
          <cell r="D131" t="str">
            <v>0100</v>
          </cell>
          <cell r="E131" t="str">
            <v>2014</v>
          </cell>
          <cell r="F131" t="str">
            <v>10</v>
          </cell>
          <cell r="G131">
            <v>65000000</v>
          </cell>
        </row>
        <row r="132">
          <cell r="A132">
            <v>7000060293</v>
          </cell>
          <cell r="B132" t="str">
            <v>0-312330402001</v>
          </cell>
          <cell r="C132" t="str">
            <v>81</v>
          </cell>
          <cell r="D132" t="str">
            <v>0100</v>
          </cell>
          <cell r="E132" t="str">
            <v>2014</v>
          </cell>
          <cell r="F132" t="str">
            <v>10</v>
          </cell>
          <cell r="G132">
            <v>60000000</v>
          </cell>
        </row>
        <row r="133">
          <cell r="A133">
            <v>7000060358</v>
          </cell>
          <cell r="B133" t="str">
            <v>0-312330402001</v>
          </cell>
          <cell r="C133" t="str">
            <v>81</v>
          </cell>
          <cell r="D133" t="str">
            <v>0100</v>
          </cell>
          <cell r="E133" t="str">
            <v>2014</v>
          </cell>
          <cell r="F133" t="str">
            <v>10</v>
          </cell>
          <cell r="G133">
            <v>23000000</v>
          </cell>
        </row>
        <row r="134">
          <cell r="A134">
            <v>7000060359</v>
          </cell>
          <cell r="B134" t="str">
            <v>0-312330402001</v>
          </cell>
          <cell r="C134" t="str">
            <v>81</v>
          </cell>
          <cell r="D134" t="str">
            <v>0100</v>
          </cell>
          <cell r="E134" t="str">
            <v>2014</v>
          </cell>
          <cell r="F134" t="str">
            <v>10</v>
          </cell>
          <cell r="G134">
            <v>50000000</v>
          </cell>
        </row>
        <row r="135">
          <cell r="A135">
            <v>7000060361</v>
          </cell>
          <cell r="B135" t="str">
            <v>0-312330402001</v>
          </cell>
          <cell r="C135" t="str">
            <v>81</v>
          </cell>
          <cell r="D135" t="str">
            <v>0100</v>
          </cell>
          <cell r="E135" t="str">
            <v>2014</v>
          </cell>
          <cell r="F135" t="str">
            <v>10</v>
          </cell>
          <cell r="G135">
            <v>50000000</v>
          </cell>
        </row>
        <row r="136">
          <cell r="A136">
            <v>7000059497</v>
          </cell>
          <cell r="B136" t="str">
            <v>0-312330402001</v>
          </cell>
          <cell r="C136" t="str">
            <v>81</v>
          </cell>
          <cell r="D136" t="str">
            <v>0150</v>
          </cell>
          <cell r="E136" t="str">
            <v>2014</v>
          </cell>
          <cell r="F136" t="str">
            <v>10</v>
          </cell>
          <cell r="G136">
            <v>-400000</v>
          </cell>
        </row>
        <row r="137">
          <cell r="A137">
            <v>7000059775</v>
          </cell>
          <cell r="B137" t="str">
            <v>0-312330702002</v>
          </cell>
          <cell r="C137" t="str">
            <v>81</v>
          </cell>
          <cell r="D137" t="str">
            <v>0150</v>
          </cell>
          <cell r="E137" t="str">
            <v>2014</v>
          </cell>
          <cell r="F137" t="str">
            <v>10</v>
          </cell>
          <cell r="G137">
            <v>-2400000</v>
          </cell>
        </row>
        <row r="138">
          <cell r="A138">
            <v>7000059776</v>
          </cell>
          <cell r="B138" t="str">
            <v>0-312330702002</v>
          </cell>
          <cell r="C138" t="str">
            <v>81</v>
          </cell>
          <cell r="D138" t="str">
            <v>0150</v>
          </cell>
          <cell r="E138" t="str">
            <v>2014</v>
          </cell>
          <cell r="F138" t="str">
            <v>10</v>
          </cell>
          <cell r="G138">
            <v>-1500000</v>
          </cell>
        </row>
        <row r="139">
          <cell r="A139">
            <v>7000059425</v>
          </cell>
          <cell r="B139" t="str">
            <v>0-312340205001</v>
          </cell>
          <cell r="C139" t="str">
            <v>81</v>
          </cell>
          <cell r="D139" t="str">
            <v>0150</v>
          </cell>
          <cell r="E139" t="str">
            <v>2014</v>
          </cell>
          <cell r="F139" t="str">
            <v>10</v>
          </cell>
          <cell r="G139">
            <v>-2267000</v>
          </cell>
        </row>
        <row r="140">
          <cell r="A140">
            <v>7000060527</v>
          </cell>
          <cell r="B140" t="str">
            <v>0-312330702002</v>
          </cell>
          <cell r="C140" t="str">
            <v>81</v>
          </cell>
          <cell r="D140" t="str">
            <v>0100</v>
          </cell>
          <cell r="E140" t="str">
            <v>2014</v>
          </cell>
          <cell r="F140" t="str">
            <v>10</v>
          </cell>
          <cell r="G140">
            <v>320000000</v>
          </cell>
        </row>
        <row r="141">
          <cell r="A141">
            <v>7000060566</v>
          </cell>
          <cell r="B141" t="str">
            <v>0-312330402001</v>
          </cell>
          <cell r="C141" t="str">
            <v>81</v>
          </cell>
          <cell r="D141" t="str">
            <v>0100</v>
          </cell>
          <cell r="E141" t="str">
            <v>2014</v>
          </cell>
          <cell r="F141" t="str">
            <v>10</v>
          </cell>
          <cell r="G141">
            <v>125000000</v>
          </cell>
        </row>
        <row r="142">
          <cell r="A142">
            <v>7000060669</v>
          </cell>
          <cell r="B142" t="str">
            <v>0-312330702002</v>
          </cell>
          <cell r="C142" t="str">
            <v>81</v>
          </cell>
          <cell r="D142" t="str">
            <v>0100</v>
          </cell>
          <cell r="E142" t="str">
            <v>2014</v>
          </cell>
          <cell r="F142" t="str">
            <v>10</v>
          </cell>
          <cell r="G142">
            <v>380000000</v>
          </cell>
        </row>
        <row r="143">
          <cell r="A143">
            <v>7000060171</v>
          </cell>
          <cell r="B143" t="str">
            <v>0-312330402001</v>
          </cell>
          <cell r="C143" t="str">
            <v>81</v>
          </cell>
          <cell r="D143" t="str">
            <v>0150</v>
          </cell>
          <cell r="E143" t="str">
            <v>2014</v>
          </cell>
          <cell r="F143" t="str">
            <v>11</v>
          </cell>
          <cell r="G143">
            <v>-717000</v>
          </cell>
        </row>
        <row r="144">
          <cell r="A144">
            <v>7000060293</v>
          </cell>
          <cell r="B144" t="str">
            <v>0-312330402001</v>
          </cell>
          <cell r="C144" t="str">
            <v>81</v>
          </cell>
          <cell r="D144" t="str">
            <v>0150</v>
          </cell>
          <cell r="E144" t="str">
            <v>2014</v>
          </cell>
          <cell r="F144" t="str">
            <v>11</v>
          </cell>
          <cell r="G144">
            <v>-9000000</v>
          </cell>
        </row>
        <row r="145">
          <cell r="A145">
            <v>7000060292</v>
          </cell>
          <cell r="B145" t="str">
            <v>0-312330402001</v>
          </cell>
          <cell r="C145" t="str">
            <v>81</v>
          </cell>
          <cell r="D145" t="str">
            <v>0150</v>
          </cell>
          <cell r="E145" t="str">
            <v>2014</v>
          </cell>
          <cell r="F145" t="str">
            <v>11</v>
          </cell>
          <cell r="G145">
            <v>-12000000</v>
          </cell>
        </row>
        <row r="146">
          <cell r="A146">
            <v>7000060812</v>
          </cell>
          <cell r="B146" t="str">
            <v>0-312330402001</v>
          </cell>
          <cell r="C146" t="str">
            <v>81</v>
          </cell>
          <cell r="D146" t="str">
            <v>0100</v>
          </cell>
          <cell r="E146" t="str">
            <v>2014</v>
          </cell>
          <cell r="F146" t="str">
            <v>11</v>
          </cell>
          <cell r="G146">
            <v>200000000</v>
          </cell>
        </row>
        <row r="147">
          <cell r="A147">
            <v>7000060813</v>
          </cell>
          <cell r="B147" t="str">
            <v>0-312330402001</v>
          </cell>
          <cell r="C147" t="str">
            <v>81</v>
          </cell>
          <cell r="D147" t="str">
            <v>0100</v>
          </cell>
          <cell r="E147" t="str">
            <v>2014</v>
          </cell>
          <cell r="F147" t="str">
            <v>11</v>
          </cell>
          <cell r="G147">
            <v>100000000</v>
          </cell>
        </row>
        <row r="148">
          <cell r="A148">
            <v>7000060814</v>
          </cell>
          <cell r="B148" t="str">
            <v>0-312330402001</v>
          </cell>
          <cell r="C148" t="str">
            <v>81</v>
          </cell>
          <cell r="D148" t="str">
            <v>0100</v>
          </cell>
          <cell r="E148" t="str">
            <v>2014</v>
          </cell>
          <cell r="F148" t="str">
            <v>11</v>
          </cell>
          <cell r="G148">
            <v>25000000</v>
          </cell>
        </row>
        <row r="149">
          <cell r="A149">
            <v>7000060816</v>
          </cell>
          <cell r="B149" t="str">
            <v>0-312330402001</v>
          </cell>
          <cell r="C149" t="str">
            <v>81</v>
          </cell>
          <cell r="D149" t="str">
            <v>0100</v>
          </cell>
          <cell r="E149" t="str">
            <v>2014</v>
          </cell>
          <cell r="F149" t="str">
            <v>11</v>
          </cell>
          <cell r="G149">
            <v>100000000</v>
          </cell>
        </row>
        <row r="150">
          <cell r="A150">
            <v>7000060818</v>
          </cell>
          <cell r="B150" t="str">
            <v>0-312330402001</v>
          </cell>
          <cell r="C150" t="str">
            <v>81</v>
          </cell>
          <cell r="D150" t="str">
            <v>0100</v>
          </cell>
          <cell r="E150" t="str">
            <v>2014</v>
          </cell>
          <cell r="F150" t="str">
            <v>11</v>
          </cell>
          <cell r="G150">
            <v>210000000</v>
          </cell>
        </row>
        <row r="151">
          <cell r="A151">
            <v>7000060811</v>
          </cell>
          <cell r="B151" t="str">
            <v>0-312330702002</v>
          </cell>
          <cell r="C151" t="str">
            <v>81</v>
          </cell>
          <cell r="D151" t="str">
            <v>0100</v>
          </cell>
          <cell r="E151" t="str">
            <v>2014</v>
          </cell>
          <cell r="F151" t="str">
            <v>11</v>
          </cell>
          <cell r="G151">
            <v>7500000</v>
          </cell>
        </row>
        <row r="152">
          <cell r="A152">
            <v>7000060847</v>
          </cell>
          <cell r="B152" t="str">
            <v>0-312330402001</v>
          </cell>
          <cell r="C152" t="str">
            <v>81</v>
          </cell>
          <cell r="D152" t="str">
            <v>0100</v>
          </cell>
          <cell r="E152" t="str">
            <v>2014</v>
          </cell>
          <cell r="F152" t="str">
            <v>11</v>
          </cell>
          <cell r="G152">
            <v>70000000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dres.diaz@cundinamarca.gov.co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167"/>
  <sheetViews>
    <sheetView tabSelected="1" zoomScale="60" zoomScaleNormal="60" workbookViewId="0" topLeftCell="A25">
      <pane xSplit="5" ySplit="2" topLeftCell="F27" activePane="bottomRight" state="frozen"/>
      <selection pane="topLeft" activeCell="A25" sqref="A25"/>
      <selection pane="topRight" activeCell="F25" sqref="F25"/>
      <selection pane="bottomLeft" activeCell="A27" sqref="A27"/>
      <selection pane="bottomRight" activeCell="F27" sqref="F27"/>
    </sheetView>
  </sheetViews>
  <sheetFormatPr defaultColWidth="11.421875" defaultRowHeight="15"/>
  <cols>
    <col min="1" max="1" width="25.421875" style="1" customWidth="1"/>
    <col min="2" max="2" width="36.140625" style="1" customWidth="1"/>
    <col min="3" max="3" width="14.28125" style="1" customWidth="1"/>
    <col min="4" max="4" width="20.28125" style="1" customWidth="1"/>
    <col min="5" max="9" width="29.421875" style="1" customWidth="1"/>
    <col min="10" max="10" width="48.28125" style="1" customWidth="1"/>
    <col min="11" max="11" width="32.140625" style="12" customWidth="1"/>
    <col min="12" max="12" width="16.00390625" style="1" customWidth="1"/>
    <col min="13" max="13" width="73.8515625" style="1" customWidth="1"/>
    <col min="14" max="14" width="18.00390625" style="1" customWidth="1"/>
    <col min="15" max="15" width="17.421875" style="1" customWidth="1"/>
    <col min="16" max="16" width="30.28125" style="1" customWidth="1"/>
    <col min="17" max="17" width="21.28125" style="1" customWidth="1"/>
    <col min="18" max="18" width="20.8515625" style="1" customWidth="1"/>
    <col min="19" max="19" width="19.8515625" style="1" bestFit="1" customWidth="1"/>
    <col min="20" max="20" width="23.421875" style="1" customWidth="1"/>
    <col min="21" max="21" width="18.7109375" style="1" customWidth="1"/>
    <col min="22" max="22" width="28.28125" style="1" customWidth="1"/>
    <col min="23" max="23" width="18.7109375" style="1" customWidth="1"/>
    <col min="24" max="24" width="18.140625" style="39" customWidth="1"/>
    <col min="25" max="25" width="21.28125" style="26" customWidth="1"/>
    <col min="26" max="26" width="21.28125" style="14" customWidth="1"/>
    <col min="27" max="27" width="25.57421875" style="1" customWidth="1"/>
    <col min="28" max="28" width="18.00390625" style="1" bestFit="1" customWidth="1"/>
    <col min="29" max="29" width="35.28125" style="1" customWidth="1"/>
    <col min="30" max="16384" width="11.421875" style="1" customWidth="1"/>
  </cols>
  <sheetData>
    <row r="1" spans="1:10" ht="15">
      <c r="A1" s="45"/>
      <c r="B1" s="46"/>
      <c r="C1" s="46"/>
      <c r="D1" s="47"/>
      <c r="E1" s="63" t="s">
        <v>40</v>
      </c>
      <c r="F1" s="63"/>
      <c r="G1" s="63"/>
      <c r="H1" s="63"/>
      <c r="I1" s="64" t="s">
        <v>42</v>
      </c>
      <c r="J1" s="64"/>
    </row>
    <row r="2" spans="1:10" ht="15">
      <c r="A2" s="48"/>
      <c r="B2" s="49"/>
      <c r="C2" s="49"/>
      <c r="D2" s="50"/>
      <c r="E2" s="63"/>
      <c r="F2" s="63"/>
      <c r="G2" s="63"/>
      <c r="H2" s="63"/>
      <c r="I2" s="64" t="s">
        <v>47</v>
      </c>
      <c r="J2" s="64"/>
    </row>
    <row r="3" spans="1:10" ht="15">
      <c r="A3" s="51"/>
      <c r="B3" s="52"/>
      <c r="C3" s="52"/>
      <c r="D3" s="53"/>
      <c r="E3" s="63" t="s">
        <v>41</v>
      </c>
      <c r="F3" s="63"/>
      <c r="G3" s="63"/>
      <c r="H3" s="63"/>
      <c r="I3" s="65" t="s">
        <v>49</v>
      </c>
      <c r="J3" s="66"/>
    </row>
    <row r="5" spans="11:25" s="14" customFormat="1" ht="15">
      <c r="K5" s="15"/>
      <c r="X5" s="39"/>
      <c r="Y5" s="26"/>
    </row>
    <row r="6" spans="11:25" s="14" customFormat="1" ht="15">
      <c r="K6" s="15"/>
      <c r="X6" s="39"/>
      <c r="Y6" s="26"/>
    </row>
    <row r="7" spans="11:25" s="14" customFormat="1" ht="15">
      <c r="K7" s="15"/>
      <c r="X7" s="39"/>
      <c r="Y7" s="26"/>
    </row>
    <row r="8" ht="15">
      <c r="A8" s="9" t="s">
        <v>20</v>
      </c>
    </row>
    <row r="9" spans="2:7" ht="15">
      <c r="B9" s="9"/>
      <c r="G9" s="14"/>
    </row>
    <row r="10" spans="1:9" ht="15.75" thickBot="1">
      <c r="A10" s="9" t="s">
        <v>0</v>
      </c>
      <c r="F10" s="54" t="s">
        <v>44</v>
      </c>
      <c r="G10" s="55"/>
      <c r="H10" s="55"/>
      <c r="I10" s="56"/>
    </row>
    <row r="11" spans="1:18" ht="30">
      <c r="A11" s="4" t="s">
        <v>1</v>
      </c>
      <c r="B11" s="5" t="s">
        <v>55</v>
      </c>
      <c r="F11" s="57"/>
      <c r="G11" s="58"/>
      <c r="H11" s="58"/>
      <c r="I11" s="59"/>
      <c r="O11" s="13"/>
      <c r="P11" s="13"/>
      <c r="Q11" s="13"/>
      <c r="R11" s="13"/>
    </row>
    <row r="12" spans="1:18" ht="15">
      <c r="A12" s="2" t="s">
        <v>2</v>
      </c>
      <c r="B12" s="3" t="s">
        <v>165</v>
      </c>
      <c r="F12" s="57"/>
      <c r="G12" s="58"/>
      <c r="H12" s="58"/>
      <c r="I12" s="59"/>
      <c r="O12" s="13"/>
      <c r="P12" s="13"/>
      <c r="Q12" s="13"/>
      <c r="R12" s="13"/>
    </row>
    <row r="13" spans="1:18" ht="15">
      <c r="A13" s="2" t="s">
        <v>3</v>
      </c>
      <c r="B13" s="6">
        <v>7491618</v>
      </c>
      <c r="F13" s="57"/>
      <c r="G13" s="58"/>
      <c r="H13" s="58"/>
      <c r="I13" s="59"/>
      <c r="O13" s="13"/>
      <c r="P13" s="13"/>
      <c r="Q13" s="13"/>
      <c r="R13" s="13"/>
    </row>
    <row r="14" spans="1:18" ht="15">
      <c r="A14" s="2" t="s">
        <v>16</v>
      </c>
      <c r="B14" s="7"/>
      <c r="F14" s="60"/>
      <c r="G14" s="61"/>
      <c r="H14" s="61"/>
      <c r="I14" s="62"/>
      <c r="O14" s="13"/>
      <c r="P14" s="13"/>
      <c r="Q14" s="13"/>
      <c r="R14" s="13"/>
    </row>
    <row r="15" spans="1:18" ht="15">
      <c r="A15" s="2" t="s">
        <v>19</v>
      </c>
      <c r="B15" s="3"/>
      <c r="F15" s="16"/>
      <c r="G15" s="16"/>
      <c r="H15" s="16"/>
      <c r="I15" s="16"/>
      <c r="O15" s="13"/>
      <c r="P15" s="13"/>
      <c r="Q15" s="13"/>
      <c r="R15" s="13"/>
    </row>
    <row r="16" spans="1:18" ht="15">
      <c r="A16" s="2" t="s">
        <v>4</v>
      </c>
      <c r="B16" s="3"/>
      <c r="F16" s="54" t="s">
        <v>45</v>
      </c>
      <c r="G16" s="55"/>
      <c r="H16" s="55"/>
      <c r="I16" s="56"/>
      <c r="O16" s="13"/>
      <c r="P16" s="13"/>
      <c r="Q16" s="13"/>
      <c r="R16" s="13"/>
    </row>
    <row r="17" spans="1:18" ht="15">
      <c r="A17" s="2" t="s">
        <v>5</v>
      </c>
      <c r="B17" s="20" t="s">
        <v>91</v>
      </c>
      <c r="F17" s="57"/>
      <c r="G17" s="58"/>
      <c r="H17" s="58"/>
      <c r="I17" s="59"/>
      <c r="O17" s="13"/>
      <c r="P17" s="13"/>
      <c r="Q17" s="13"/>
      <c r="R17" s="13"/>
    </row>
    <row r="18" spans="1:18" ht="15">
      <c r="A18" s="2" t="s">
        <v>21</v>
      </c>
      <c r="B18" s="11">
        <f>SUBTOTAL(9,S27:S163)</f>
        <v>10367564121.333332</v>
      </c>
      <c r="F18" s="57"/>
      <c r="G18" s="58"/>
      <c r="H18" s="58"/>
      <c r="I18" s="59"/>
      <c r="O18" s="13"/>
      <c r="P18" s="13"/>
      <c r="Q18" s="13"/>
      <c r="R18" s="13"/>
    </row>
    <row r="19" spans="1:18" ht="30">
      <c r="A19" s="2" t="s">
        <v>22</v>
      </c>
      <c r="B19" s="11"/>
      <c r="D19" s="21"/>
      <c r="F19" s="57"/>
      <c r="G19" s="58"/>
      <c r="H19" s="58"/>
      <c r="I19" s="59"/>
      <c r="O19" s="13"/>
      <c r="P19" s="13"/>
      <c r="Q19" s="13"/>
      <c r="R19" s="13"/>
    </row>
    <row r="20" spans="1:18" ht="30">
      <c r="A20" s="2" t="s">
        <v>23</v>
      </c>
      <c r="B20" s="11"/>
      <c r="F20" s="60"/>
      <c r="G20" s="61"/>
      <c r="H20" s="61"/>
      <c r="I20" s="62"/>
      <c r="O20" s="13"/>
      <c r="P20" s="13"/>
      <c r="Q20" s="13"/>
      <c r="R20" s="13"/>
    </row>
    <row r="21" spans="1:18" ht="30.75" thickBot="1">
      <c r="A21" s="10" t="s">
        <v>18</v>
      </c>
      <c r="B21" s="8">
        <v>41912</v>
      </c>
      <c r="O21" s="13"/>
      <c r="P21" s="13"/>
      <c r="Q21" s="13"/>
      <c r="R21" s="13"/>
    </row>
    <row r="22" spans="1:25" s="14" customFormat="1" ht="69.75" customHeight="1">
      <c r="A22" s="17"/>
      <c r="B22" s="18"/>
      <c r="F22" s="42" t="s">
        <v>50</v>
      </c>
      <c r="G22" s="43"/>
      <c r="H22" s="43"/>
      <c r="I22" s="44"/>
      <c r="K22" s="15"/>
      <c r="O22" s="13"/>
      <c r="P22" s="13"/>
      <c r="Q22" s="13"/>
      <c r="R22" s="13"/>
      <c r="X22" s="39"/>
      <c r="Y22" s="26"/>
    </row>
    <row r="23" spans="1:25" s="14" customFormat="1" ht="15">
      <c r="A23" s="17"/>
      <c r="B23" s="18"/>
      <c r="K23" s="15"/>
      <c r="O23" s="13"/>
      <c r="P23" s="13"/>
      <c r="Q23" s="13"/>
      <c r="R23" s="13"/>
      <c r="X23" s="39"/>
      <c r="Y23" s="26"/>
    </row>
    <row r="25" spans="1:29" ht="15">
      <c r="A25" s="9" t="s">
        <v>15</v>
      </c>
      <c r="B25" s="32"/>
      <c r="C25" s="32"/>
      <c r="D25" s="32"/>
      <c r="E25" s="32"/>
      <c r="F25" s="32"/>
      <c r="G25" s="32"/>
      <c r="H25" s="32"/>
      <c r="I25" s="32"/>
      <c r="J25" s="32"/>
      <c r="K25" s="33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40"/>
      <c r="Y25" s="37"/>
      <c r="Z25" s="32"/>
      <c r="AA25" s="32"/>
      <c r="AB25" s="32"/>
      <c r="AC25" s="32"/>
    </row>
    <row r="26" spans="1:29" s="24" customFormat="1" ht="45">
      <c r="A26" s="34" t="s">
        <v>27</v>
      </c>
      <c r="B26" s="34" t="s">
        <v>25</v>
      </c>
      <c r="C26" s="34" t="s">
        <v>26</v>
      </c>
      <c r="D26" s="34" t="s">
        <v>31</v>
      </c>
      <c r="E26" s="34" t="s">
        <v>32</v>
      </c>
      <c r="F26" s="34" t="s">
        <v>34</v>
      </c>
      <c r="G26" s="34" t="s">
        <v>35</v>
      </c>
      <c r="H26" s="34" t="s">
        <v>46</v>
      </c>
      <c r="I26" s="34" t="s">
        <v>36</v>
      </c>
      <c r="J26" s="34" t="s">
        <v>37</v>
      </c>
      <c r="K26" s="34" t="s">
        <v>38</v>
      </c>
      <c r="L26" s="35" t="s">
        <v>24</v>
      </c>
      <c r="M26" s="35" t="s">
        <v>6</v>
      </c>
      <c r="N26" s="35" t="s">
        <v>17</v>
      </c>
      <c r="O26" s="35" t="s">
        <v>7</v>
      </c>
      <c r="P26" s="35" t="s">
        <v>8</v>
      </c>
      <c r="Q26" s="35" t="s">
        <v>9</v>
      </c>
      <c r="R26" s="35" t="s">
        <v>10</v>
      </c>
      <c r="S26" s="23" t="s">
        <v>11</v>
      </c>
      <c r="T26" s="35" t="s">
        <v>12</v>
      </c>
      <c r="U26" s="35" t="s">
        <v>13</v>
      </c>
      <c r="V26" s="35" t="s">
        <v>14</v>
      </c>
      <c r="W26" s="36" t="s">
        <v>28</v>
      </c>
      <c r="X26" s="41" t="s">
        <v>29</v>
      </c>
      <c r="Y26" s="38" t="s">
        <v>43</v>
      </c>
      <c r="Z26" s="36" t="s">
        <v>48</v>
      </c>
      <c r="AA26" s="36" t="s">
        <v>39</v>
      </c>
      <c r="AB26" s="36" t="s">
        <v>33</v>
      </c>
      <c r="AC26" s="36" t="s">
        <v>30</v>
      </c>
    </row>
    <row r="27" spans="1:243" s="25" customFormat="1" ht="71.25" customHeight="1">
      <c r="A27" s="67" t="s">
        <v>51</v>
      </c>
      <c r="B27" s="68" t="s">
        <v>166</v>
      </c>
      <c r="C27" s="69" t="s">
        <v>52</v>
      </c>
      <c r="D27" s="70">
        <v>71412330402001</v>
      </c>
      <c r="E27" s="69" t="s">
        <v>53</v>
      </c>
      <c r="F27" s="68" t="s">
        <v>130</v>
      </c>
      <c r="G27" s="68">
        <v>462</v>
      </c>
      <c r="H27" s="68" t="s">
        <v>131</v>
      </c>
      <c r="I27" s="68">
        <v>296086</v>
      </c>
      <c r="J27" s="71" t="s">
        <v>132</v>
      </c>
      <c r="K27" s="67" t="s">
        <v>61</v>
      </c>
      <c r="L27" s="69">
        <v>55121700</v>
      </c>
      <c r="M27" s="71" t="s">
        <v>491</v>
      </c>
      <c r="N27" s="69" t="s">
        <v>67</v>
      </c>
      <c r="O27" s="69" t="s">
        <v>68</v>
      </c>
      <c r="P27" s="69" t="s">
        <v>69</v>
      </c>
      <c r="Q27" s="69" t="s">
        <v>86</v>
      </c>
      <c r="R27" s="72">
        <v>101000000</v>
      </c>
      <c r="S27" s="72">
        <f aca="true" t="shared" si="0" ref="S27:S37">+Y27</f>
        <v>30000000</v>
      </c>
      <c r="T27" s="68"/>
      <c r="U27" s="68"/>
      <c r="V27" s="69" t="s">
        <v>314</v>
      </c>
      <c r="W27" s="68">
        <v>7000054430</v>
      </c>
      <c r="X27" s="73">
        <v>4500017907</v>
      </c>
      <c r="Y27" s="72">
        <v>30000000</v>
      </c>
      <c r="Z27" s="68" t="s">
        <v>92</v>
      </c>
      <c r="AA27" s="68" t="s">
        <v>111</v>
      </c>
      <c r="AB27" s="68">
        <f>VLOOKUP(W27,'[1]Sheet1'!A$1:G$152,1,0)</f>
        <v>7000054430</v>
      </c>
      <c r="AC27" s="69" t="s">
        <v>225</v>
      </c>
      <c r="IG27" s="19"/>
      <c r="IH27" s="27"/>
      <c r="II27" s="19"/>
    </row>
    <row r="28" spans="1:29" s="25" customFormat="1" ht="75" customHeight="1">
      <c r="A28" s="67" t="s">
        <v>51</v>
      </c>
      <c r="B28" s="68" t="s">
        <v>166</v>
      </c>
      <c r="C28" s="69" t="s">
        <v>52</v>
      </c>
      <c r="D28" s="70">
        <v>71412330402001</v>
      </c>
      <c r="E28" s="69" t="s">
        <v>53</v>
      </c>
      <c r="F28" s="68" t="s">
        <v>130</v>
      </c>
      <c r="G28" s="68">
        <v>462</v>
      </c>
      <c r="H28" s="68" t="s">
        <v>131</v>
      </c>
      <c r="I28" s="68">
        <v>296086</v>
      </c>
      <c r="J28" s="71" t="s">
        <v>132</v>
      </c>
      <c r="K28" s="67" t="s">
        <v>61</v>
      </c>
      <c r="L28" s="69">
        <v>55121700</v>
      </c>
      <c r="M28" s="74" t="s">
        <v>492</v>
      </c>
      <c r="N28" s="69" t="s">
        <v>67</v>
      </c>
      <c r="O28" s="69" t="s">
        <v>68</v>
      </c>
      <c r="P28" s="69" t="s">
        <v>69</v>
      </c>
      <c r="Q28" s="69" t="s">
        <v>86</v>
      </c>
      <c r="R28" s="72">
        <v>60000000</v>
      </c>
      <c r="S28" s="72">
        <f t="shared" si="0"/>
        <v>15000000</v>
      </c>
      <c r="T28" s="68"/>
      <c r="U28" s="68"/>
      <c r="V28" s="69" t="s">
        <v>313</v>
      </c>
      <c r="W28" s="68">
        <v>7000054428</v>
      </c>
      <c r="X28" s="73">
        <v>4500017908</v>
      </c>
      <c r="Y28" s="72">
        <v>15000000</v>
      </c>
      <c r="Z28" s="68" t="s">
        <v>93</v>
      </c>
      <c r="AA28" s="68" t="s">
        <v>112</v>
      </c>
      <c r="AB28" s="68">
        <f>VLOOKUP(W28,'[1]Sheet1'!A$1:G$152,1,0)</f>
        <v>7000054428</v>
      </c>
      <c r="AC28" s="69" t="s">
        <v>225</v>
      </c>
    </row>
    <row r="29" spans="1:29" s="25" customFormat="1" ht="69.75" customHeight="1">
      <c r="A29" s="67" t="s">
        <v>51</v>
      </c>
      <c r="B29" s="68" t="s">
        <v>166</v>
      </c>
      <c r="C29" s="69" t="s">
        <v>52</v>
      </c>
      <c r="D29" s="70">
        <v>71412330402001</v>
      </c>
      <c r="E29" s="69" t="s">
        <v>53</v>
      </c>
      <c r="F29" s="68" t="s">
        <v>130</v>
      </c>
      <c r="G29" s="68">
        <v>462</v>
      </c>
      <c r="H29" s="68" t="s">
        <v>131</v>
      </c>
      <c r="I29" s="68">
        <v>296086</v>
      </c>
      <c r="J29" s="71" t="s">
        <v>132</v>
      </c>
      <c r="K29" s="67" t="s">
        <v>61</v>
      </c>
      <c r="L29" s="69">
        <v>55121700</v>
      </c>
      <c r="M29" s="71" t="s">
        <v>493</v>
      </c>
      <c r="N29" s="69" t="s">
        <v>67</v>
      </c>
      <c r="O29" s="69" t="s">
        <v>68</v>
      </c>
      <c r="P29" s="69" t="s">
        <v>69</v>
      </c>
      <c r="Q29" s="69" t="s">
        <v>86</v>
      </c>
      <c r="R29" s="72">
        <v>50000000</v>
      </c>
      <c r="S29" s="72">
        <f t="shared" si="0"/>
        <v>12000000</v>
      </c>
      <c r="T29" s="68"/>
      <c r="U29" s="68"/>
      <c r="V29" s="69" t="s">
        <v>314</v>
      </c>
      <c r="W29" s="68">
        <v>7000054429</v>
      </c>
      <c r="X29" s="73">
        <v>4500017909</v>
      </c>
      <c r="Y29" s="72">
        <v>12000000</v>
      </c>
      <c r="Z29" s="68" t="s">
        <v>94</v>
      </c>
      <c r="AA29" s="68" t="s">
        <v>113</v>
      </c>
      <c r="AB29" s="68">
        <f>VLOOKUP(W29,'[1]Sheet1'!A$1:G$152,1,0)</f>
        <v>7000054429</v>
      </c>
      <c r="AC29" s="69" t="s">
        <v>225</v>
      </c>
    </row>
    <row r="30" spans="1:29" s="25" customFormat="1" ht="78" customHeight="1">
      <c r="A30" s="67" t="s">
        <v>51</v>
      </c>
      <c r="B30" s="68" t="s">
        <v>166</v>
      </c>
      <c r="C30" s="69" t="s">
        <v>52</v>
      </c>
      <c r="D30" s="70">
        <v>71412330402001</v>
      </c>
      <c r="E30" s="69" t="s">
        <v>53</v>
      </c>
      <c r="F30" s="68" t="s">
        <v>130</v>
      </c>
      <c r="G30" s="68">
        <v>462</v>
      </c>
      <c r="H30" s="68" t="s">
        <v>131</v>
      </c>
      <c r="I30" s="68">
        <v>296086</v>
      </c>
      <c r="J30" s="71" t="s">
        <v>132</v>
      </c>
      <c r="K30" s="67" t="s">
        <v>61</v>
      </c>
      <c r="L30" s="69">
        <v>55121700</v>
      </c>
      <c r="M30" s="71" t="s">
        <v>494</v>
      </c>
      <c r="N30" s="69" t="s">
        <v>67</v>
      </c>
      <c r="O30" s="69" t="s">
        <v>68</v>
      </c>
      <c r="P30" s="69" t="s">
        <v>69</v>
      </c>
      <c r="Q30" s="69" t="s">
        <v>86</v>
      </c>
      <c r="R30" s="72">
        <v>75000000</v>
      </c>
      <c r="S30" s="72">
        <f t="shared" si="0"/>
        <v>21000000</v>
      </c>
      <c r="T30" s="68"/>
      <c r="U30" s="68"/>
      <c r="V30" s="69" t="s">
        <v>314</v>
      </c>
      <c r="W30" s="68">
        <v>7000054422</v>
      </c>
      <c r="X30" s="73">
        <v>4500017910</v>
      </c>
      <c r="Y30" s="72">
        <v>21000000</v>
      </c>
      <c r="Z30" s="68" t="s">
        <v>95</v>
      </c>
      <c r="AA30" s="68" t="s">
        <v>114</v>
      </c>
      <c r="AB30" s="68">
        <f>VLOOKUP(W30,'[1]Sheet1'!A$1:G$152,1,0)</f>
        <v>7000054422</v>
      </c>
      <c r="AC30" s="69" t="s">
        <v>225</v>
      </c>
    </row>
    <row r="31" spans="1:29" s="25" customFormat="1" ht="78.75" customHeight="1">
      <c r="A31" s="67" t="s">
        <v>51</v>
      </c>
      <c r="B31" s="68" t="s">
        <v>166</v>
      </c>
      <c r="C31" s="69" t="s">
        <v>52</v>
      </c>
      <c r="D31" s="70">
        <v>71412330402001</v>
      </c>
      <c r="E31" s="69" t="s">
        <v>53</v>
      </c>
      <c r="F31" s="68" t="s">
        <v>130</v>
      </c>
      <c r="G31" s="68">
        <v>462</v>
      </c>
      <c r="H31" s="68" t="s">
        <v>131</v>
      </c>
      <c r="I31" s="68">
        <v>296086</v>
      </c>
      <c r="J31" s="71" t="s">
        <v>132</v>
      </c>
      <c r="K31" s="67" t="s">
        <v>61</v>
      </c>
      <c r="L31" s="69">
        <v>55121700</v>
      </c>
      <c r="M31" s="71" t="s">
        <v>495</v>
      </c>
      <c r="N31" s="69" t="s">
        <v>67</v>
      </c>
      <c r="O31" s="69" t="s">
        <v>68</v>
      </c>
      <c r="P31" s="69" t="s">
        <v>69</v>
      </c>
      <c r="Q31" s="69" t="s">
        <v>86</v>
      </c>
      <c r="R31" s="72">
        <v>339847657</v>
      </c>
      <c r="S31" s="72">
        <f t="shared" si="0"/>
        <v>60000000</v>
      </c>
      <c r="T31" s="68"/>
      <c r="U31" s="68"/>
      <c r="V31" s="69" t="s">
        <v>313</v>
      </c>
      <c r="W31" s="68">
        <v>7000054442</v>
      </c>
      <c r="X31" s="73">
        <v>4500017911</v>
      </c>
      <c r="Y31" s="72">
        <v>60000000</v>
      </c>
      <c r="Z31" s="68" t="s">
        <v>96</v>
      </c>
      <c r="AA31" s="68" t="s">
        <v>115</v>
      </c>
      <c r="AB31" s="68">
        <f>VLOOKUP(W31,'[1]Sheet1'!A$1:G$152,1,0)</f>
        <v>7000054442</v>
      </c>
      <c r="AC31" s="69" t="s">
        <v>225</v>
      </c>
    </row>
    <row r="32" spans="1:29" s="25" customFormat="1" ht="69.75" customHeight="1">
      <c r="A32" s="67" t="s">
        <v>51</v>
      </c>
      <c r="B32" s="68" t="s">
        <v>166</v>
      </c>
      <c r="C32" s="69" t="s">
        <v>52</v>
      </c>
      <c r="D32" s="70">
        <v>71412330402001</v>
      </c>
      <c r="E32" s="69" t="s">
        <v>53</v>
      </c>
      <c r="F32" s="68" t="s">
        <v>130</v>
      </c>
      <c r="G32" s="68">
        <v>462</v>
      </c>
      <c r="H32" s="68" t="s">
        <v>131</v>
      </c>
      <c r="I32" s="68">
        <v>296086</v>
      </c>
      <c r="J32" s="71" t="s">
        <v>132</v>
      </c>
      <c r="K32" s="67" t="s">
        <v>61</v>
      </c>
      <c r="L32" s="69">
        <v>55121700</v>
      </c>
      <c r="M32" s="71" t="s">
        <v>496</v>
      </c>
      <c r="N32" s="69" t="s">
        <v>67</v>
      </c>
      <c r="O32" s="69" t="s">
        <v>68</v>
      </c>
      <c r="P32" s="69" t="s">
        <v>69</v>
      </c>
      <c r="Q32" s="69" t="s">
        <v>86</v>
      </c>
      <c r="R32" s="72">
        <v>405000000</v>
      </c>
      <c r="S32" s="72">
        <f t="shared" si="0"/>
        <v>120000000</v>
      </c>
      <c r="T32" s="68"/>
      <c r="U32" s="68"/>
      <c r="V32" s="69" t="s">
        <v>313</v>
      </c>
      <c r="W32" s="68">
        <v>7000054421</v>
      </c>
      <c r="X32" s="73">
        <v>4500017912</v>
      </c>
      <c r="Y32" s="72">
        <v>120000000</v>
      </c>
      <c r="Z32" s="68" t="s">
        <v>97</v>
      </c>
      <c r="AA32" s="68" t="s">
        <v>116</v>
      </c>
      <c r="AB32" s="68">
        <f>VLOOKUP(W32,'[1]Sheet1'!A$1:G$152,1,0)</f>
        <v>7000054421</v>
      </c>
      <c r="AC32" s="69" t="s">
        <v>225</v>
      </c>
    </row>
    <row r="33" spans="1:29" s="25" customFormat="1" ht="72" customHeight="1">
      <c r="A33" s="67" t="s">
        <v>51</v>
      </c>
      <c r="B33" s="68" t="s">
        <v>166</v>
      </c>
      <c r="C33" s="69" t="s">
        <v>52</v>
      </c>
      <c r="D33" s="70">
        <v>71412330402001</v>
      </c>
      <c r="E33" s="69" t="s">
        <v>53</v>
      </c>
      <c r="F33" s="68" t="s">
        <v>130</v>
      </c>
      <c r="G33" s="68">
        <v>462</v>
      </c>
      <c r="H33" s="68" t="s">
        <v>131</v>
      </c>
      <c r="I33" s="68">
        <v>296086</v>
      </c>
      <c r="J33" s="71" t="s">
        <v>132</v>
      </c>
      <c r="K33" s="67" t="s">
        <v>61</v>
      </c>
      <c r="L33" s="69">
        <v>55121700</v>
      </c>
      <c r="M33" s="75" t="s">
        <v>497</v>
      </c>
      <c r="N33" s="69" t="s">
        <v>67</v>
      </c>
      <c r="O33" s="69" t="s">
        <v>68</v>
      </c>
      <c r="P33" s="69" t="s">
        <v>69</v>
      </c>
      <c r="Q33" s="69" t="s">
        <v>86</v>
      </c>
      <c r="R33" s="72">
        <v>55000000</v>
      </c>
      <c r="S33" s="72">
        <f t="shared" si="0"/>
        <v>15000000</v>
      </c>
      <c r="T33" s="68"/>
      <c r="U33" s="68"/>
      <c r="V33" s="69" t="s">
        <v>314</v>
      </c>
      <c r="W33" s="68">
        <v>7000054435</v>
      </c>
      <c r="X33" s="73">
        <v>4500017913</v>
      </c>
      <c r="Y33" s="72">
        <v>15000000</v>
      </c>
      <c r="Z33" s="68" t="s">
        <v>98</v>
      </c>
      <c r="AA33" s="68" t="s">
        <v>117</v>
      </c>
      <c r="AB33" s="68">
        <f>VLOOKUP(W33,'[1]Sheet1'!A$1:G$152,1,0)</f>
        <v>7000054435</v>
      </c>
      <c r="AC33" s="69" t="s">
        <v>225</v>
      </c>
    </row>
    <row r="34" spans="1:29" s="25" customFormat="1" ht="66" customHeight="1">
      <c r="A34" s="67" t="s">
        <v>51</v>
      </c>
      <c r="B34" s="68" t="s">
        <v>166</v>
      </c>
      <c r="C34" s="69" t="s">
        <v>52</v>
      </c>
      <c r="D34" s="70">
        <v>71412330402001</v>
      </c>
      <c r="E34" s="69" t="s">
        <v>53</v>
      </c>
      <c r="F34" s="68" t="s">
        <v>130</v>
      </c>
      <c r="G34" s="68">
        <v>462</v>
      </c>
      <c r="H34" s="68" t="s">
        <v>131</v>
      </c>
      <c r="I34" s="68">
        <v>296086</v>
      </c>
      <c r="J34" s="71" t="s">
        <v>132</v>
      </c>
      <c r="K34" s="67" t="s">
        <v>61</v>
      </c>
      <c r="L34" s="69">
        <v>55121700</v>
      </c>
      <c r="M34" s="74" t="s">
        <v>498</v>
      </c>
      <c r="N34" s="69" t="s">
        <v>67</v>
      </c>
      <c r="O34" s="69" t="s">
        <v>68</v>
      </c>
      <c r="P34" s="69" t="s">
        <v>69</v>
      </c>
      <c r="Q34" s="69" t="s">
        <v>86</v>
      </c>
      <c r="R34" s="72">
        <v>50000000</v>
      </c>
      <c r="S34" s="72">
        <f t="shared" si="0"/>
        <v>14700000</v>
      </c>
      <c r="T34" s="68"/>
      <c r="U34" s="68"/>
      <c r="V34" s="69" t="s">
        <v>313</v>
      </c>
      <c r="W34" s="68">
        <v>7000054432</v>
      </c>
      <c r="X34" s="73">
        <v>4500017914</v>
      </c>
      <c r="Y34" s="72">
        <v>14700000</v>
      </c>
      <c r="Z34" s="68" t="s">
        <v>99</v>
      </c>
      <c r="AA34" s="68" t="s">
        <v>118</v>
      </c>
      <c r="AB34" s="68">
        <f>VLOOKUP(W34,'[1]Sheet1'!A$1:G$152,1,0)</f>
        <v>7000054432</v>
      </c>
      <c r="AC34" s="69" t="s">
        <v>225</v>
      </c>
    </row>
    <row r="35" spans="1:29" s="25" customFormat="1" ht="69" customHeight="1">
      <c r="A35" s="67" t="s">
        <v>51</v>
      </c>
      <c r="B35" s="68" t="s">
        <v>166</v>
      </c>
      <c r="C35" s="69" t="s">
        <v>52</v>
      </c>
      <c r="D35" s="70">
        <v>71412330402001</v>
      </c>
      <c r="E35" s="69" t="s">
        <v>53</v>
      </c>
      <c r="F35" s="68" t="s">
        <v>130</v>
      </c>
      <c r="G35" s="68">
        <v>462</v>
      </c>
      <c r="H35" s="68" t="s">
        <v>131</v>
      </c>
      <c r="I35" s="68">
        <v>296086</v>
      </c>
      <c r="J35" s="71" t="s">
        <v>132</v>
      </c>
      <c r="K35" s="67" t="s">
        <v>61</v>
      </c>
      <c r="L35" s="69">
        <v>55121700</v>
      </c>
      <c r="M35" s="71" t="s">
        <v>499</v>
      </c>
      <c r="N35" s="69" t="s">
        <v>67</v>
      </c>
      <c r="O35" s="69" t="s">
        <v>68</v>
      </c>
      <c r="P35" s="69" t="s">
        <v>69</v>
      </c>
      <c r="Q35" s="69" t="s">
        <v>86</v>
      </c>
      <c r="R35" s="72">
        <v>110000000</v>
      </c>
      <c r="S35" s="72">
        <f t="shared" si="0"/>
        <v>30000000</v>
      </c>
      <c r="T35" s="68"/>
      <c r="U35" s="68"/>
      <c r="V35" s="69" t="s">
        <v>314</v>
      </c>
      <c r="W35" s="68">
        <v>7000054423</v>
      </c>
      <c r="X35" s="73">
        <v>4500017919</v>
      </c>
      <c r="Y35" s="72">
        <v>30000000</v>
      </c>
      <c r="Z35" s="68" t="s">
        <v>100</v>
      </c>
      <c r="AA35" s="68" t="s">
        <v>119</v>
      </c>
      <c r="AB35" s="68">
        <f>VLOOKUP(W35,'[1]Sheet1'!A$1:G$152,1,0)</f>
        <v>7000054423</v>
      </c>
      <c r="AC35" s="69" t="s">
        <v>225</v>
      </c>
    </row>
    <row r="36" spans="1:29" s="25" customFormat="1" ht="80.25" customHeight="1">
      <c r="A36" s="67" t="s">
        <v>51</v>
      </c>
      <c r="B36" s="68" t="s">
        <v>166</v>
      </c>
      <c r="C36" s="69" t="s">
        <v>52</v>
      </c>
      <c r="D36" s="70">
        <v>71412330402001</v>
      </c>
      <c r="E36" s="69" t="s">
        <v>53</v>
      </c>
      <c r="F36" s="68" t="s">
        <v>130</v>
      </c>
      <c r="G36" s="68">
        <v>462</v>
      </c>
      <c r="H36" s="68" t="s">
        <v>131</v>
      </c>
      <c r="I36" s="68">
        <v>296086</v>
      </c>
      <c r="J36" s="71" t="s">
        <v>132</v>
      </c>
      <c r="K36" s="67" t="s">
        <v>61</v>
      </c>
      <c r="L36" s="69">
        <v>55121700</v>
      </c>
      <c r="M36" s="71" t="s">
        <v>500</v>
      </c>
      <c r="N36" s="69" t="s">
        <v>67</v>
      </c>
      <c r="O36" s="69" t="s">
        <v>68</v>
      </c>
      <c r="P36" s="69" t="s">
        <v>69</v>
      </c>
      <c r="Q36" s="69" t="s">
        <v>86</v>
      </c>
      <c r="R36" s="72">
        <v>71000000</v>
      </c>
      <c r="S36" s="72">
        <f t="shared" si="0"/>
        <v>21000000</v>
      </c>
      <c r="T36" s="68"/>
      <c r="U36" s="68"/>
      <c r="V36" s="69" t="s">
        <v>176</v>
      </c>
      <c r="W36" s="68">
        <v>7000054431</v>
      </c>
      <c r="X36" s="73">
        <v>4500017920</v>
      </c>
      <c r="Y36" s="72">
        <v>21000000</v>
      </c>
      <c r="Z36" s="68" t="s">
        <v>101</v>
      </c>
      <c r="AA36" s="68" t="s">
        <v>120</v>
      </c>
      <c r="AB36" s="68">
        <f>VLOOKUP(W36,'[1]Sheet1'!A$1:G$152,1,0)</f>
        <v>7000054431</v>
      </c>
      <c r="AC36" s="69" t="s">
        <v>225</v>
      </c>
    </row>
    <row r="37" spans="1:29" s="25" customFormat="1" ht="72.75" customHeight="1">
      <c r="A37" s="67" t="s">
        <v>51</v>
      </c>
      <c r="B37" s="68" t="s">
        <v>166</v>
      </c>
      <c r="C37" s="69" t="s">
        <v>52</v>
      </c>
      <c r="D37" s="70">
        <v>71412330402001</v>
      </c>
      <c r="E37" s="69" t="s">
        <v>53</v>
      </c>
      <c r="F37" s="68" t="s">
        <v>130</v>
      </c>
      <c r="G37" s="68">
        <v>462</v>
      </c>
      <c r="H37" s="68" t="s">
        <v>131</v>
      </c>
      <c r="I37" s="68">
        <v>296086</v>
      </c>
      <c r="J37" s="71" t="s">
        <v>132</v>
      </c>
      <c r="K37" s="67" t="s">
        <v>61</v>
      </c>
      <c r="L37" s="69">
        <v>55121700</v>
      </c>
      <c r="M37" s="71" t="s">
        <v>501</v>
      </c>
      <c r="N37" s="69" t="s">
        <v>67</v>
      </c>
      <c r="O37" s="69" t="s">
        <v>68</v>
      </c>
      <c r="P37" s="69" t="s">
        <v>69</v>
      </c>
      <c r="Q37" s="69" t="s">
        <v>86</v>
      </c>
      <c r="R37" s="72">
        <v>52000000</v>
      </c>
      <c r="S37" s="72">
        <f t="shared" si="0"/>
        <v>15000000</v>
      </c>
      <c r="T37" s="68"/>
      <c r="U37" s="68"/>
      <c r="V37" s="69" t="s">
        <v>313</v>
      </c>
      <c r="W37" s="68">
        <v>7000054436</v>
      </c>
      <c r="X37" s="73">
        <v>4500017921</v>
      </c>
      <c r="Y37" s="72">
        <v>15000000</v>
      </c>
      <c r="Z37" s="68" t="s">
        <v>102</v>
      </c>
      <c r="AA37" s="68" t="s">
        <v>121</v>
      </c>
      <c r="AB37" s="68">
        <f>VLOOKUP(W37,'[1]Sheet1'!A$1:G$152,1,0)</f>
        <v>7000054436</v>
      </c>
      <c r="AC37" s="69" t="s">
        <v>225</v>
      </c>
    </row>
    <row r="38" spans="1:29" s="25" customFormat="1" ht="65.25" customHeight="1">
      <c r="A38" s="67" t="s">
        <v>51</v>
      </c>
      <c r="B38" s="68" t="s">
        <v>166</v>
      </c>
      <c r="C38" s="69" t="s">
        <v>52</v>
      </c>
      <c r="D38" s="70">
        <v>71412330402001</v>
      </c>
      <c r="E38" s="69" t="s">
        <v>53</v>
      </c>
      <c r="F38" s="68" t="s">
        <v>130</v>
      </c>
      <c r="G38" s="68">
        <v>462</v>
      </c>
      <c r="H38" s="68" t="s">
        <v>131</v>
      </c>
      <c r="I38" s="68">
        <v>296086</v>
      </c>
      <c r="J38" s="71" t="s">
        <v>132</v>
      </c>
      <c r="K38" s="67" t="s">
        <v>61</v>
      </c>
      <c r="L38" s="69">
        <v>55121700</v>
      </c>
      <c r="M38" s="71" t="s">
        <v>502</v>
      </c>
      <c r="N38" s="69" t="s">
        <v>67</v>
      </c>
      <c r="O38" s="69" t="s">
        <v>68</v>
      </c>
      <c r="P38" s="69" t="s">
        <v>69</v>
      </c>
      <c r="Q38" s="69" t="s">
        <v>86</v>
      </c>
      <c r="R38" s="72">
        <v>114000000</v>
      </c>
      <c r="S38" s="72">
        <f>+Y38</f>
        <v>33600000</v>
      </c>
      <c r="T38" s="68"/>
      <c r="U38" s="68"/>
      <c r="V38" s="69" t="s">
        <v>176</v>
      </c>
      <c r="W38" s="68">
        <v>7000054437</v>
      </c>
      <c r="X38" s="73">
        <v>4500017922</v>
      </c>
      <c r="Y38" s="72">
        <v>33600000</v>
      </c>
      <c r="Z38" s="68" t="s">
        <v>103</v>
      </c>
      <c r="AA38" s="68" t="s">
        <v>122</v>
      </c>
      <c r="AB38" s="68">
        <f>VLOOKUP(W38,'[1]Sheet1'!A$1:G$152,1,0)</f>
        <v>7000054437</v>
      </c>
      <c r="AC38" s="69" t="s">
        <v>225</v>
      </c>
    </row>
    <row r="39" spans="1:29" s="25" customFormat="1" ht="65.25" customHeight="1">
      <c r="A39" s="67" t="s">
        <v>51</v>
      </c>
      <c r="B39" s="68" t="s">
        <v>166</v>
      </c>
      <c r="C39" s="69" t="s">
        <v>52</v>
      </c>
      <c r="D39" s="70">
        <v>71412330402001</v>
      </c>
      <c r="E39" s="69" t="s">
        <v>53</v>
      </c>
      <c r="F39" s="68" t="s">
        <v>130</v>
      </c>
      <c r="G39" s="68">
        <v>462</v>
      </c>
      <c r="H39" s="68" t="s">
        <v>131</v>
      </c>
      <c r="I39" s="68">
        <v>296086</v>
      </c>
      <c r="J39" s="71" t="s">
        <v>132</v>
      </c>
      <c r="K39" s="67" t="s">
        <v>61</v>
      </c>
      <c r="L39" s="69">
        <v>55121700</v>
      </c>
      <c r="M39" s="71" t="s">
        <v>503</v>
      </c>
      <c r="N39" s="69" t="s">
        <v>67</v>
      </c>
      <c r="O39" s="69" t="s">
        <v>68</v>
      </c>
      <c r="P39" s="69" t="s">
        <v>69</v>
      </c>
      <c r="Q39" s="69" t="s">
        <v>86</v>
      </c>
      <c r="R39" s="72">
        <v>50000000</v>
      </c>
      <c r="S39" s="72">
        <f aca="true" t="shared" si="1" ref="S39:S45">+Y39</f>
        <v>14700000</v>
      </c>
      <c r="T39" s="68"/>
      <c r="U39" s="68"/>
      <c r="V39" s="69" t="s">
        <v>313</v>
      </c>
      <c r="W39" s="68">
        <v>7000054425</v>
      </c>
      <c r="X39" s="73">
        <v>4500017923</v>
      </c>
      <c r="Y39" s="72">
        <v>14700000</v>
      </c>
      <c r="Z39" s="68" t="s">
        <v>104</v>
      </c>
      <c r="AA39" s="68" t="s">
        <v>123</v>
      </c>
      <c r="AB39" s="68">
        <f>VLOOKUP(W39,'[1]Sheet1'!A$1:G$152,1,0)</f>
        <v>7000054425</v>
      </c>
      <c r="AC39" s="69" t="s">
        <v>225</v>
      </c>
    </row>
    <row r="40" spans="1:29" s="25" customFormat="1" ht="75" customHeight="1">
      <c r="A40" s="67" t="s">
        <v>51</v>
      </c>
      <c r="B40" s="68" t="s">
        <v>166</v>
      </c>
      <c r="C40" s="69" t="s">
        <v>52</v>
      </c>
      <c r="D40" s="70">
        <v>71412330402001</v>
      </c>
      <c r="E40" s="69" t="s">
        <v>53</v>
      </c>
      <c r="F40" s="68" t="s">
        <v>130</v>
      </c>
      <c r="G40" s="68">
        <v>462</v>
      </c>
      <c r="H40" s="68" t="s">
        <v>131</v>
      </c>
      <c r="I40" s="68">
        <v>296086</v>
      </c>
      <c r="J40" s="71" t="s">
        <v>132</v>
      </c>
      <c r="K40" s="67" t="s">
        <v>61</v>
      </c>
      <c r="L40" s="69">
        <v>55121700</v>
      </c>
      <c r="M40" s="71" t="s">
        <v>504</v>
      </c>
      <c r="N40" s="69" t="s">
        <v>67</v>
      </c>
      <c r="O40" s="69" t="s">
        <v>68</v>
      </c>
      <c r="P40" s="69" t="s">
        <v>69</v>
      </c>
      <c r="Q40" s="69" t="s">
        <v>86</v>
      </c>
      <c r="R40" s="72">
        <v>400000000</v>
      </c>
      <c r="S40" s="72">
        <f t="shared" si="1"/>
        <v>60000000</v>
      </c>
      <c r="T40" s="68"/>
      <c r="U40" s="68"/>
      <c r="V40" s="69" t="s">
        <v>313</v>
      </c>
      <c r="W40" s="68">
        <v>7000054426</v>
      </c>
      <c r="X40" s="73">
        <v>4500017924</v>
      </c>
      <c r="Y40" s="72">
        <v>60000000</v>
      </c>
      <c r="Z40" s="68" t="s">
        <v>105</v>
      </c>
      <c r="AA40" s="68" t="s">
        <v>124</v>
      </c>
      <c r="AB40" s="68">
        <f>VLOOKUP(W40,'[1]Sheet1'!A$1:G$152,1,0)</f>
        <v>7000054426</v>
      </c>
      <c r="AC40" s="69" t="s">
        <v>225</v>
      </c>
    </row>
    <row r="41" spans="1:29" s="25" customFormat="1" ht="61.5" customHeight="1">
      <c r="A41" s="67" t="s">
        <v>51</v>
      </c>
      <c r="B41" s="68" t="s">
        <v>166</v>
      </c>
      <c r="C41" s="69" t="s">
        <v>52</v>
      </c>
      <c r="D41" s="70">
        <v>71412330402001</v>
      </c>
      <c r="E41" s="69" t="s">
        <v>53</v>
      </c>
      <c r="F41" s="68" t="s">
        <v>130</v>
      </c>
      <c r="G41" s="68">
        <v>462</v>
      </c>
      <c r="H41" s="68" t="s">
        <v>131</v>
      </c>
      <c r="I41" s="68">
        <v>296086</v>
      </c>
      <c r="J41" s="71" t="s">
        <v>132</v>
      </c>
      <c r="K41" s="67" t="s">
        <v>61</v>
      </c>
      <c r="L41" s="69">
        <v>55121700</v>
      </c>
      <c r="M41" s="71" t="s">
        <v>505</v>
      </c>
      <c r="N41" s="69" t="s">
        <v>67</v>
      </c>
      <c r="O41" s="69" t="s">
        <v>68</v>
      </c>
      <c r="P41" s="69" t="s">
        <v>69</v>
      </c>
      <c r="Q41" s="69" t="s">
        <v>86</v>
      </c>
      <c r="R41" s="72">
        <v>275000000</v>
      </c>
      <c r="S41" s="72">
        <f t="shared" si="1"/>
        <v>110000000</v>
      </c>
      <c r="T41" s="68"/>
      <c r="U41" s="68"/>
      <c r="V41" s="69" t="s">
        <v>314</v>
      </c>
      <c r="W41" s="68">
        <v>7000054441</v>
      </c>
      <c r="X41" s="73">
        <v>4500017925</v>
      </c>
      <c r="Y41" s="72">
        <v>110000000</v>
      </c>
      <c r="Z41" s="68" t="s">
        <v>106</v>
      </c>
      <c r="AA41" s="68" t="s">
        <v>125</v>
      </c>
      <c r="AB41" s="68">
        <f>VLOOKUP(W41,'[1]Sheet1'!A$1:G$152,1,0)</f>
        <v>7000054441</v>
      </c>
      <c r="AC41" s="69" t="s">
        <v>225</v>
      </c>
    </row>
    <row r="42" spans="1:29" s="25" customFormat="1" ht="61.5" customHeight="1">
      <c r="A42" s="67" t="s">
        <v>51</v>
      </c>
      <c r="B42" s="68" t="s">
        <v>166</v>
      </c>
      <c r="C42" s="69" t="s">
        <v>52</v>
      </c>
      <c r="D42" s="70">
        <v>71412330402001</v>
      </c>
      <c r="E42" s="69" t="s">
        <v>53</v>
      </c>
      <c r="F42" s="68" t="s">
        <v>130</v>
      </c>
      <c r="G42" s="68">
        <v>462</v>
      </c>
      <c r="H42" s="68" t="s">
        <v>131</v>
      </c>
      <c r="I42" s="68">
        <v>296086</v>
      </c>
      <c r="J42" s="76" t="s">
        <v>132</v>
      </c>
      <c r="K42" s="67" t="s">
        <v>61</v>
      </c>
      <c r="L42" s="69">
        <v>55121700</v>
      </c>
      <c r="M42" s="71" t="s">
        <v>506</v>
      </c>
      <c r="N42" s="69" t="s">
        <v>67</v>
      </c>
      <c r="O42" s="69" t="s">
        <v>68</v>
      </c>
      <c r="P42" s="69" t="s">
        <v>69</v>
      </c>
      <c r="Q42" s="69" t="s">
        <v>86</v>
      </c>
      <c r="R42" s="72">
        <v>333000000</v>
      </c>
      <c r="S42" s="72">
        <f t="shared" si="1"/>
        <v>90900000</v>
      </c>
      <c r="T42" s="68"/>
      <c r="U42" s="68"/>
      <c r="V42" s="69" t="s">
        <v>314</v>
      </c>
      <c r="W42" s="68">
        <v>7000054434</v>
      </c>
      <c r="X42" s="73">
        <v>4500017926</v>
      </c>
      <c r="Y42" s="72">
        <v>90900000</v>
      </c>
      <c r="Z42" s="68" t="s">
        <v>107</v>
      </c>
      <c r="AA42" s="68" t="s">
        <v>126</v>
      </c>
      <c r="AB42" s="68">
        <f>VLOOKUP(W42,'[1]Sheet1'!A$1:G$152,1,0)</f>
        <v>7000054434</v>
      </c>
      <c r="AC42" s="69" t="s">
        <v>225</v>
      </c>
    </row>
    <row r="43" spans="1:29" s="25" customFormat="1" ht="60">
      <c r="A43" s="67" t="s">
        <v>51</v>
      </c>
      <c r="B43" s="68" t="s">
        <v>166</v>
      </c>
      <c r="C43" s="69" t="s">
        <v>52</v>
      </c>
      <c r="D43" s="70">
        <v>71412330402001</v>
      </c>
      <c r="E43" s="69" t="s">
        <v>53</v>
      </c>
      <c r="F43" s="68" t="s">
        <v>130</v>
      </c>
      <c r="G43" s="68">
        <v>462</v>
      </c>
      <c r="H43" s="68" t="s">
        <v>131</v>
      </c>
      <c r="I43" s="68">
        <v>296086</v>
      </c>
      <c r="J43" s="76" t="s">
        <v>132</v>
      </c>
      <c r="K43" s="67" t="s">
        <v>61</v>
      </c>
      <c r="L43" s="69">
        <v>55121700</v>
      </c>
      <c r="M43" s="71" t="s">
        <v>507</v>
      </c>
      <c r="N43" s="69" t="s">
        <v>67</v>
      </c>
      <c r="O43" s="69" t="s">
        <v>68</v>
      </c>
      <c r="P43" s="69" t="s">
        <v>69</v>
      </c>
      <c r="Q43" s="69" t="s">
        <v>86</v>
      </c>
      <c r="R43" s="72">
        <v>149624842</v>
      </c>
      <c r="S43" s="72">
        <f t="shared" si="1"/>
        <v>34624842</v>
      </c>
      <c r="T43" s="68"/>
      <c r="U43" s="68"/>
      <c r="V43" s="69" t="s">
        <v>313</v>
      </c>
      <c r="W43" s="68">
        <v>7000054438</v>
      </c>
      <c r="X43" s="73">
        <v>4500017927</v>
      </c>
      <c r="Y43" s="72">
        <v>34624842</v>
      </c>
      <c r="Z43" s="68" t="s">
        <v>108</v>
      </c>
      <c r="AA43" s="68" t="s">
        <v>127</v>
      </c>
      <c r="AB43" s="68">
        <f>VLOOKUP(W43,'[1]Sheet1'!A$1:G$152,1,0)</f>
        <v>7000054438</v>
      </c>
      <c r="AC43" s="69" t="s">
        <v>225</v>
      </c>
    </row>
    <row r="44" spans="1:29" s="25" customFormat="1" ht="63.75" customHeight="1">
      <c r="A44" s="67" t="s">
        <v>51</v>
      </c>
      <c r="B44" s="68" t="s">
        <v>166</v>
      </c>
      <c r="C44" s="69" t="s">
        <v>52</v>
      </c>
      <c r="D44" s="70">
        <v>71412330402001</v>
      </c>
      <c r="E44" s="69" t="s">
        <v>53</v>
      </c>
      <c r="F44" s="68" t="s">
        <v>130</v>
      </c>
      <c r="G44" s="68">
        <v>462</v>
      </c>
      <c r="H44" s="68" t="s">
        <v>131</v>
      </c>
      <c r="I44" s="68">
        <v>296086</v>
      </c>
      <c r="J44" s="76" t="s">
        <v>132</v>
      </c>
      <c r="K44" s="67" t="s">
        <v>61</v>
      </c>
      <c r="L44" s="69">
        <v>55121700</v>
      </c>
      <c r="M44" s="71" t="s">
        <v>508</v>
      </c>
      <c r="N44" s="69" t="s">
        <v>67</v>
      </c>
      <c r="O44" s="69" t="s">
        <v>68</v>
      </c>
      <c r="P44" s="69" t="s">
        <v>69</v>
      </c>
      <c r="Q44" s="69" t="s">
        <v>86</v>
      </c>
      <c r="R44" s="72">
        <v>320000000</v>
      </c>
      <c r="S44" s="72">
        <f t="shared" si="1"/>
        <v>90000000</v>
      </c>
      <c r="T44" s="68"/>
      <c r="U44" s="68"/>
      <c r="V44" s="69" t="s">
        <v>313</v>
      </c>
      <c r="W44" s="68">
        <v>7000054427</v>
      </c>
      <c r="X44" s="73">
        <v>4500017928</v>
      </c>
      <c r="Y44" s="72">
        <v>90000000</v>
      </c>
      <c r="Z44" s="68" t="s">
        <v>109</v>
      </c>
      <c r="AA44" s="68" t="s">
        <v>128</v>
      </c>
      <c r="AB44" s="68">
        <f>VLOOKUP(W44,'[1]Sheet1'!A$1:G$152,1,0)</f>
        <v>7000054427</v>
      </c>
      <c r="AC44" s="69" t="s">
        <v>225</v>
      </c>
    </row>
    <row r="45" spans="1:29" s="25" customFormat="1" ht="72.75" customHeight="1">
      <c r="A45" s="67" t="s">
        <v>51</v>
      </c>
      <c r="B45" s="68" t="s">
        <v>166</v>
      </c>
      <c r="C45" s="69" t="s">
        <v>52</v>
      </c>
      <c r="D45" s="70">
        <v>71412330402001</v>
      </c>
      <c r="E45" s="69" t="s">
        <v>53</v>
      </c>
      <c r="F45" s="68" t="s">
        <v>130</v>
      </c>
      <c r="G45" s="68">
        <v>462</v>
      </c>
      <c r="H45" s="68" t="s">
        <v>131</v>
      </c>
      <c r="I45" s="68">
        <v>296086</v>
      </c>
      <c r="J45" s="71" t="s">
        <v>132</v>
      </c>
      <c r="K45" s="67" t="s">
        <v>61</v>
      </c>
      <c r="L45" s="69">
        <v>55121700</v>
      </c>
      <c r="M45" s="71" t="s">
        <v>509</v>
      </c>
      <c r="N45" s="69" t="s">
        <v>67</v>
      </c>
      <c r="O45" s="69" t="s">
        <v>68</v>
      </c>
      <c r="P45" s="69" t="s">
        <v>69</v>
      </c>
      <c r="Q45" s="69" t="s">
        <v>86</v>
      </c>
      <c r="R45" s="72">
        <v>52200000</v>
      </c>
      <c r="S45" s="72">
        <f t="shared" si="1"/>
        <v>15000000</v>
      </c>
      <c r="T45" s="68"/>
      <c r="U45" s="68"/>
      <c r="V45" s="69" t="s">
        <v>313</v>
      </c>
      <c r="W45" s="68">
        <v>7000054424</v>
      </c>
      <c r="X45" s="73">
        <v>4500017929</v>
      </c>
      <c r="Y45" s="72">
        <v>15000000</v>
      </c>
      <c r="Z45" s="68" t="s">
        <v>110</v>
      </c>
      <c r="AA45" s="68" t="s">
        <v>129</v>
      </c>
      <c r="AB45" s="68">
        <f>VLOOKUP(W45,'[1]Sheet1'!A$1:G$152,1,0)</f>
        <v>7000054424</v>
      </c>
      <c r="AC45" s="69" t="s">
        <v>225</v>
      </c>
    </row>
    <row r="46" spans="1:29" s="25" customFormat="1" ht="77.25" customHeight="1">
      <c r="A46" s="67" t="s">
        <v>51</v>
      </c>
      <c r="B46" s="68" t="s">
        <v>166</v>
      </c>
      <c r="C46" s="69" t="s">
        <v>52</v>
      </c>
      <c r="D46" s="70">
        <v>71412330402001</v>
      </c>
      <c r="E46" s="69" t="s">
        <v>53</v>
      </c>
      <c r="F46" s="68" t="s">
        <v>130</v>
      </c>
      <c r="G46" s="68">
        <v>462</v>
      </c>
      <c r="H46" s="68" t="s">
        <v>131</v>
      </c>
      <c r="I46" s="68">
        <v>296086</v>
      </c>
      <c r="J46" s="71" t="s">
        <v>132</v>
      </c>
      <c r="K46" s="67" t="s">
        <v>61</v>
      </c>
      <c r="L46" s="69">
        <v>55121700</v>
      </c>
      <c r="M46" s="71" t="s">
        <v>510</v>
      </c>
      <c r="N46" s="69" t="s">
        <v>67</v>
      </c>
      <c r="O46" s="69" t="s">
        <v>68</v>
      </c>
      <c r="P46" s="69" t="s">
        <v>69</v>
      </c>
      <c r="Q46" s="69" t="s">
        <v>86</v>
      </c>
      <c r="R46" s="72">
        <v>283214529</v>
      </c>
      <c r="S46" s="72">
        <v>66555407</v>
      </c>
      <c r="T46" s="68"/>
      <c r="U46" s="68"/>
      <c r="V46" s="69" t="s">
        <v>313</v>
      </c>
      <c r="W46" s="68">
        <v>7000054440</v>
      </c>
      <c r="X46" s="73">
        <v>4500017916</v>
      </c>
      <c r="Y46" s="72">
        <v>66555407</v>
      </c>
      <c r="Z46" s="68" t="s">
        <v>133</v>
      </c>
      <c r="AA46" s="68" t="s">
        <v>135</v>
      </c>
      <c r="AB46" s="68">
        <f>VLOOKUP(W46,'[1]Sheet1'!A$1:G$152,1,0)</f>
        <v>7000054440</v>
      </c>
      <c r="AC46" s="69" t="s">
        <v>225</v>
      </c>
    </row>
    <row r="47" spans="1:29" s="25" customFormat="1" ht="79.5" customHeight="1">
      <c r="A47" s="67" t="s">
        <v>51</v>
      </c>
      <c r="B47" s="68" t="s">
        <v>166</v>
      </c>
      <c r="C47" s="69" t="s">
        <v>52</v>
      </c>
      <c r="D47" s="70">
        <v>71412330402001</v>
      </c>
      <c r="E47" s="69" t="s">
        <v>53</v>
      </c>
      <c r="F47" s="68" t="s">
        <v>130</v>
      </c>
      <c r="G47" s="68">
        <v>462</v>
      </c>
      <c r="H47" s="68" t="s">
        <v>131</v>
      </c>
      <c r="I47" s="68">
        <v>296086</v>
      </c>
      <c r="J47" s="71" t="s">
        <v>132</v>
      </c>
      <c r="K47" s="67" t="s">
        <v>61</v>
      </c>
      <c r="L47" s="69">
        <v>55121700</v>
      </c>
      <c r="M47" s="71" t="s">
        <v>511</v>
      </c>
      <c r="N47" s="69" t="s">
        <v>67</v>
      </c>
      <c r="O47" s="69" t="s">
        <v>68</v>
      </c>
      <c r="P47" s="69" t="s">
        <v>69</v>
      </c>
      <c r="Q47" s="69" t="s">
        <v>86</v>
      </c>
      <c r="R47" s="72">
        <v>760601743</v>
      </c>
      <c r="S47" s="72">
        <v>334096093</v>
      </c>
      <c r="T47" s="68"/>
      <c r="U47" s="68"/>
      <c r="V47" s="69" t="s">
        <v>314</v>
      </c>
      <c r="W47" s="68">
        <v>7000054445</v>
      </c>
      <c r="X47" s="73">
        <v>4500017918</v>
      </c>
      <c r="Y47" s="72">
        <v>334096093</v>
      </c>
      <c r="Z47" s="68" t="s">
        <v>134</v>
      </c>
      <c r="AA47" s="68" t="s">
        <v>136</v>
      </c>
      <c r="AB47" s="68">
        <f>VLOOKUP(W47,'[1]Sheet1'!A$1:G$152,1,0)</f>
        <v>7000054445</v>
      </c>
      <c r="AC47" s="69" t="s">
        <v>225</v>
      </c>
    </row>
    <row r="48" spans="1:29" s="25" customFormat="1" ht="69" customHeight="1">
      <c r="A48" s="67" t="s">
        <v>51</v>
      </c>
      <c r="B48" s="68" t="s">
        <v>166</v>
      </c>
      <c r="C48" s="69">
        <v>30402</v>
      </c>
      <c r="D48" s="68" t="s">
        <v>166</v>
      </c>
      <c r="E48" s="69" t="s">
        <v>53</v>
      </c>
      <c r="F48" s="68" t="s">
        <v>130</v>
      </c>
      <c r="G48" s="68">
        <v>462</v>
      </c>
      <c r="H48" s="68" t="s">
        <v>131</v>
      </c>
      <c r="I48" s="68">
        <v>296086</v>
      </c>
      <c r="J48" s="71" t="s">
        <v>227</v>
      </c>
      <c r="K48" s="67" t="s">
        <v>63</v>
      </c>
      <c r="L48" s="69">
        <v>80100000</v>
      </c>
      <c r="M48" s="71" t="s">
        <v>394</v>
      </c>
      <c r="N48" s="77" t="s">
        <v>396</v>
      </c>
      <c r="O48" s="77" t="s">
        <v>395</v>
      </c>
      <c r="P48" s="69" t="s">
        <v>230</v>
      </c>
      <c r="Q48" s="69" t="s">
        <v>86</v>
      </c>
      <c r="R48" s="78">
        <v>4600000</v>
      </c>
      <c r="S48" s="79">
        <v>4600000</v>
      </c>
      <c r="T48" s="80"/>
      <c r="U48" s="80"/>
      <c r="V48" s="69" t="s">
        <v>176</v>
      </c>
      <c r="W48" s="81">
        <v>7000060171</v>
      </c>
      <c r="X48" s="82">
        <v>4500019357</v>
      </c>
      <c r="Y48" s="78">
        <v>4600000</v>
      </c>
      <c r="Z48" s="68" t="s">
        <v>259</v>
      </c>
      <c r="AA48" s="77" t="s">
        <v>284</v>
      </c>
      <c r="AB48" s="68">
        <f>VLOOKUP(W48,'[1]Sheet1'!A$1:G$152,1,0)</f>
        <v>7000060171</v>
      </c>
      <c r="AC48" s="69" t="s">
        <v>372</v>
      </c>
    </row>
    <row r="49" spans="1:29" s="25" customFormat="1" ht="63.75" customHeight="1">
      <c r="A49" s="67" t="s">
        <v>51</v>
      </c>
      <c r="B49" s="68" t="s">
        <v>166</v>
      </c>
      <c r="C49" s="69">
        <v>30402</v>
      </c>
      <c r="D49" s="68" t="s">
        <v>166</v>
      </c>
      <c r="E49" s="69" t="s">
        <v>53</v>
      </c>
      <c r="F49" s="68" t="s">
        <v>130</v>
      </c>
      <c r="G49" s="68">
        <v>462</v>
      </c>
      <c r="H49" s="68" t="s">
        <v>131</v>
      </c>
      <c r="I49" s="68">
        <v>296086</v>
      </c>
      <c r="J49" s="71" t="s">
        <v>227</v>
      </c>
      <c r="K49" s="67" t="s">
        <v>63</v>
      </c>
      <c r="L49" s="69">
        <v>80100000</v>
      </c>
      <c r="M49" s="71" t="s">
        <v>231</v>
      </c>
      <c r="N49" s="77" t="s">
        <v>305</v>
      </c>
      <c r="O49" s="77" t="s">
        <v>229</v>
      </c>
      <c r="P49" s="77" t="s">
        <v>230</v>
      </c>
      <c r="Q49" s="69" t="s">
        <v>86</v>
      </c>
      <c r="R49" s="78">
        <v>2000000</v>
      </c>
      <c r="S49" s="79">
        <f>2000000/30*2</f>
        <v>133333.33333333334</v>
      </c>
      <c r="T49" s="80"/>
      <c r="U49" s="80"/>
      <c r="V49" s="69" t="s">
        <v>176</v>
      </c>
      <c r="W49" s="77">
        <v>7000059502</v>
      </c>
      <c r="X49" s="83">
        <v>4500020278</v>
      </c>
      <c r="Y49" s="78">
        <v>133333</v>
      </c>
      <c r="Z49" s="68" t="s">
        <v>259</v>
      </c>
      <c r="AA49" s="77" t="s">
        <v>284</v>
      </c>
      <c r="AB49" s="68">
        <f>VLOOKUP(W49,'[1]Sheet1'!A$1:G$152,1,0)</f>
        <v>7000059502</v>
      </c>
      <c r="AC49" s="69" t="s">
        <v>224</v>
      </c>
    </row>
    <row r="50" spans="1:29" s="25" customFormat="1" ht="91.5" customHeight="1">
      <c r="A50" s="67" t="s">
        <v>51</v>
      </c>
      <c r="B50" s="68" t="s">
        <v>166</v>
      </c>
      <c r="C50" s="69">
        <v>30402</v>
      </c>
      <c r="D50" s="68" t="s">
        <v>166</v>
      </c>
      <c r="E50" s="69" t="s">
        <v>53</v>
      </c>
      <c r="F50" s="68" t="s">
        <v>130</v>
      </c>
      <c r="G50" s="68">
        <v>462</v>
      </c>
      <c r="H50" s="68" t="s">
        <v>131</v>
      </c>
      <c r="I50" s="68">
        <v>296086</v>
      </c>
      <c r="J50" s="71" t="s">
        <v>228</v>
      </c>
      <c r="K50" s="67" t="s">
        <v>63</v>
      </c>
      <c r="L50" s="69">
        <v>80100000</v>
      </c>
      <c r="M50" s="71" t="s">
        <v>232</v>
      </c>
      <c r="N50" s="77" t="s">
        <v>306</v>
      </c>
      <c r="O50" s="77" t="s">
        <v>68</v>
      </c>
      <c r="P50" s="77" t="s">
        <v>230</v>
      </c>
      <c r="Q50" s="69" t="s">
        <v>86</v>
      </c>
      <c r="R50" s="78">
        <v>12833333</v>
      </c>
      <c r="S50" s="79">
        <v>2333333</v>
      </c>
      <c r="T50" s="80"/>
      <c r="U50" s="80"/>
      <c r="V50" s="69" t="s">
        <v>176</v>
      </c>
      <c r="W50" s="77">
        <v>7000059502</v>
      </c>
      <c r="X50" s="83">
        <v>4500019797</v>
      </c>
      <c r="Y50" s="78">
        <v>2333333</v>
      </c>
      <c r="Z50" s="68" t="s">
        <v>260</v>
      </c>
      <c r="AA50" s="77" t="s">
        <v>291</v>
      </c>
      <c r="AB50" s="68">
        <f>VLOOKUP(W50,'[1]Sheet1'!A$1:G$152,1,0)</f>
        <v>7000059502</v>
      </c>
      <c r="AC50" s="69" t="s">
        <v>224</v>
      </c>
    </row>
    <row r="51" spans="1:29" s="25" customFormat="1" ht="66.75" customHeight="1">
      <c r="A51" s="67" t="s">
        <v>51</v>
      </c>
      <c r="B51" s="68" t="s">
        <v>166</v>
      </c>
      <c r="C51" s="69">
        <v>30402</v>
      </c>
      <c r="D51" s="68" t="s">
        <v>166</v>
      </c>
      <c r="E51" s="69" t="s">
        <v>53</v>
      </c>
      <c r="F51" s="68" t="s">
        <v>130</v>
      </c>
      <c r="G51" s="68">
        <v>462</v>
      </c>
      <c r="H51" s="68" t="s">
        <v>131</v>
      </c>
      <c r="I51" s="68">
        <v>296086</v>
      </c>
      <c r="J51" s="71" t="s">
        <v>228</v>
      </c>
      <c r="K51" s="67" t="s">
        <v>63</v>
      </c>
      <c r="L51" s="69">
        <v>80100000</v>
      </c>
      <c r="M51" s="71" t="s">
        <v>233</v>
      </c>
      <c r="N51" s="77" t="s">
        <v>306</v>
      </c>
      <c r="O51" s="77" t="s">
        <v>68</v>
      </c>
      <c r="P51" s="77" t="s">
        <v>230</v>
      </c>
      <c r="Q51" s="69" t="s">
        <v>86</v>
      </c>
      <c r="R51" s="78">
        <v>11733333</v>
      </c>
      <c r="S51" s="79">
        <v>2133333</v>
      </c>
      <c r="T51" s="80"/>
      <c r="U51" s="80"/>
      <c r="V51" s="69" t="s">
        <v>176</v>
      </c>
      <c r="W51" s="77">
        <v>7000059502</v>
      </c>
      <c r="X51" s="82">
        <v>4500019889</v>
      </c>
      <c r="Y51" s="78">
        <v>2133333</v>
      </c>
      <c r="Z51" s="68" t="s">
        <v>261</v>
      </c>
      <c r="AA51" s="77" t="s">
        <v>290</v>
      </c>
      <c r="AB51" s="68">
        <f>VLOOKUP(W51,'[1]Sheet1'!A$1:G$152,1,0)</f>
        <v>7000059502</v>
      </c>
      <c r="AC51" s="69" t="s">
        <v>224</v>
      </c>
    </row>
    <row r="52" spans="1:29" s="25" customFormat="1" ht="66.75" customHeight="1">
      <c r="A52" s="67" t="s">
        <v>51</v>
      </c>
      <c r="B52" s="68" t="s">
        <v>166</v>
      </c>
      <c r="C52" s="69">
        <v>30402</v>
      </c>
      <c r="D52" s="68" t="s">
        <v>166</v>
      </c>
      <c r="E52" s="69" t="s">
        <v>53</v>
      </c>
      <c r="F52" s="68" t="s">
        <v>130</v>
      </c>
      <c r="G52" s="68">
        <v>462</v>
      </c>
      <c r="H52" s="68" t="s">
        <v>226</v>
      </c>
      <c r="I52" s="68">
        <v>296086</v>
      </c>
      <c r="J52" s="71" t="s">
        <v>227</v>
      </c>
      <c r="K52" s="67" t="s">
        <v>61</v>
      </c>
      <c r="L52" s="69">
        <v>55121700</v>
      </c>
      <c r="M52" s="71" t="s">
        <v>467</v>
      </c>
      <c r="N52" s="77" t="s">
        <v>305</v>
      </c>
      <c r="O52" s="77" t="s">
        <v>419</v>
      </c>
      <c r="P52" s="69" t="s">
        <v>69</v>
      </c>
      <c r="Q52" s="69" t="s">
        <v>86</v>
      </c>
      <c r="R52" s="78">
        <v>100000000</v>
      </c>
      <c r="S52" s="79">
        <v>100000000</v>
      </c>
      <c r="T52" s="80"/>
      <c r="U52" s="80"/>
      <c r="V52" s="69" t="s">
        <v>313</v>
      </c>
      <c r="W52" s="77">
        <v>7000060816</v>
      </c>
      <c r="X52" s="82">
        <v>4500019970</v>
      </c>
      <c r="Y52" s="78">
        <v>100000000</v>
      </c>
      <c r="Z52" s="68" t="s">
        <v>469</v>
      </c>
      <c r="AA52" s="77" t="s">
        <v>468</v>
      </c>
      <c r="AB52" s="68">
        <f>VLOOKUP(W52,'[1]Sheet1'!A$1:G$152,1,0)</f>
        <v>7000060816</v>
      </c>
      <c r="AC52" s="69"/>
    </row>
    <row r="53" spans="1:29" s="25" customFormat="1" ht="69" customHeight="1">
      <c r="A53" s="67" t="s">
        <v>51</v>
      </c>
      <c r="B53" s="68" t="s">
        <v>166</v>
      </c>
      <c r="C53" s="69">
        <v>30402</v>
      </c>
      <c r="D53" s="68" t="s">
        <v>166</v>
      </c>
      <c r="E53" s="69" t="s">
        <v>53</v>
      </c>
      <c r="F53" s="68" t="s">
        <v>130</v>
      </c>
      <c r="G53" s="68">
        <v>462</v>
      </c>
      <c r="H53" s="68" t="s">
        <v>226</v>
      </c>
      <c r="I53" s="68">
        <v>296086</v>
      </c>
      <c r="J53" s="71" t="s">
        <v>227</v>
      </c>
      <c r="K53" s="67" t="s">
        <v>61</v>
      </c>
      <c r="L53" s="69">
        <v>55121700</v>
      </c>
      <c r="M53" s="71" t="s">
        <v>234</v>
      </c>
      <c r="N53" s="77" t="s">
        <v>305</v>
      </c>
      <c r="O53" s="77" t="s">
        <v>235</v>
      </c>
      <c r="P53" s="69" t="s">
        <v>69</v>
      </c>
      <c r="Q53" s="69" t="s">
        <v>86</v>
      </c>
      <c r="R53" s="78">
        <v>100000000</v>
      </c>
      <c r="S53" s="79">
        <v>21000000</v>
      </c>
      <c r="T53" s="80"/>
      <c r="U53" s="80"/>
      <c r="V53" s="69" t="s">
        <v>314</v>
      </c>
      <c r="W53" s="77">
        <v>7000059502</v>
      </c>
      <c r="X53" s="82">
        <v>4500020167</v>
      </c>
      <c r="Y53" s="78">
        <v>21000000</v>
      </c>
      <c r="Z53" s="68" t="s">
        <v>262</v>
      </c>
      <c r="AA53" s="77" t="s">
        <v>285</v>
      </c>
      <c r="AB53" s="68">
        <f>VLOOKUP(W53,'[1]Sheet1'!A$1:G$152,1,0)</f>
        <v>7000059502</v>
      </c>
      <c r="AC53" s="69" t="s">
        <v>224</v>
      </c>
    </row>
    <row r="54" spans="1:29" s="25" customFormat="1" ht="71.25" customHeight="1">
      <c r="A54" s="67" t="s">
        <v>51</v>
      </c>
      <c r="B54" s="68" t="s">
        <v>166</v>
      </c>
      <c r="C54" s="69">
        <v>30402</v>
      </c>
      <c r="D54" s="68" t="s">
        <v>166</v>
      </c>
      <c r="E54" s="69" t="s">
        <v>53</v>
      </c>
      <c r="F54" s="68" t="s">
        <v>130</v>
      </c>
      <c r="G54" s="68">
        <v>462</v>
      </c>
      <c r="H54" s="68" t="s">
        <v>226</v>
      </c>
      <c r="I54" s="68">
        <v>296086</v>
      </c>
      <c r="J54" s="71" t="s">
        <v>227</v>
      </c>
      <c r="K54" s="67" t="s">
        <v>61</v>
      </c>
      <c r="L54" s="69">
        <v>55121700</v>
      </c>
      <c r="M54" s="71" t="s">
        <v>236</v>
      </c>
      <c r="N54" s="77" t="s">
        <v>305</v>
      </c>
      <c r="O54" s="77" t="s">
        <v>235</v>
      </c>
      <c r="P54" s="69" t="s">
        <v>69</v>
      </c>
      <c r="Q54" s="69" t="s">
        <v>86</v>
      </c>
      <c r="R54" s="78">
        <v>1600000000</v>
      </c>
      <c r="S54" s="79">
        <v>336000000</v>
      </c>
      <c r="T54" s="80"/>
      <c r="U54" s="80"/>
      <c r="V54" s="69" t="s">
        <v>313</v>
      </c>
      <c r="W54" s="77">
        <v>7000059502</v>
      </c>
      <c r="X54" s="82">
        <v>4500020173</v>
      </c>
      <c r="Y54" s="78">
        <v>336000000</v>
      </c>
      <c r="Z54" s="68" t="s">
        <v>263</v>
      </c>
      <c r="AA54" s="77" t="s">
        <v>286</v>
      </c>
      <c r="AB54" s="68">
        <f>VLOOKUP(W54,'[1]Sheet1'!A$1:G$152,1,0)</f>
        <v>7000059502</v>
      </c>
      <c r="AC54" s="69" t="s">
        <v>224</v>
      </c>
    </row>
    <row r="55" spans="1:29" s="25" customFormat="1" ht="63.75" customHeight="1">
      <c r="A55" s="67" t="s">
        <v>51</v>
      </c>
      <c r="B55" s="68" t="s">
        <v>166</v>
      </c>
      <c r="C55" s="69">
        <v>30402</v>
      </c>
      <c r="D55" s="68" t="s">
        <v>166</v>
      </c>
      <c r="E55" s="69" t="s">
        <v>53</v>
      </c>
      <c r="F55" s="68" t="s">
        <v>130</v>
      </c>
      <c r="G55" s="68">
        <v>462</v>
      </c>
      <c r="H55" s="68" t="s">
        <v>131</v>
      </c>
      <c r="I55" s="68">
        <v>296086</v>
      </c>
      <c r="J55" s="71" t="s">
        <v>227</v>
      </c>
      <c r="K55" s="67" t="s">
        <v>61</v>
      </c>
      <c r="L55" s="69">
        <v>55121700</v>
      </c>
      <c r="M55" s="71" t="s">
        <v>237</v>
      </c>
      <c r="N55" s="77" t="s">
        <v>305</v>
      </c>
      <c r="O55" s="77" t="s">
        <v>235</v>
      </c>
      <c r="P55" s="69" t="s">
        <v>69</v>
      </c>
      <c r="Q55" s="69" t="s">
        <v>86</v>
      </c>
      <c r="R55" s="78">
        <v>60000000</v>
      </c>
      <c r="S55" s="79">
        <v>12600000</v>
      </c>
      <c r="T55" s="84"/>
      <c r="U55" s="84"/>
      <c r="V55" s="69" t="s">
        <v>314</v>
      </c>
      <c r="W55" s="77">
        <v>7000059502</v>
      </c>
      <c r="X55" s="85">
        <v>4500020164</v>
      </c>
      <c r="Y55" s="86">
        <v>12600000</v>
      </c>
      <c r="Z55" s="68" t="s">
        <v>264</v>
      </c>
      <c r="AA55" s="87" t="s">
        <v>287</v>
      </c>
      <c r="AB55" s="68">
        <f>VLOOKUP(W55,'[1]Sheet1'!A$1:G$152,1,0)</f>
        <v>7000059502</v>
      </c>
      <c r="AC55" s="69" t="s">
        <v>224</v>
      </c>
    </row>
    <row r="56" spans="1:29" s="25" customFormat="1" ht="61.5" customHeight="1">
      <c r="A56" s="67" t="s">
        <v>51</v>
      </c>
      <c r="B56" s="68" t="s">
        <v>166</v>
      </c>
      <c r="C56" s="69">
        <v>30402</v>
      </c>
      <c r="D56" s="68" t="s">
        <v>166</v>
      </c>
      <c r="E56" s="69" t="s">
        <v>53</v>
      </c>
      <c r="F56" s="68" t="s">
        <v>130</v>
      </c>
      <c r="G56" s="68">
        <v>462</v>
      </c>
      <c r="H56" s="68" t="s">
        <v>131</v>
      </c>
      <c r="I56" s="68">
        <v>296086</v>
      </c>
      <c r="J56" s="71" t="s">
        <v>227</v>
      </c>
      <c r="K56" s="67" t="s">
        <v>61</v>
      </c>
      <c r="L56" s="69">
        <v>55121700</v>
      </c>
      <c r="M56" s="71" t="s">
        <v>238</v>
      </c>
      <c r="N56" s="77" t="s">
        <v>305</v>
      </c>
      <c r="O56" s="77" t="s">
        <v>235</v>
      </c>
      <c r="P56" s="77" t="s">
        <v>239</v>
      </c>
      <c r="Q56" s="69" t="s">
        <v>86</v>
      </c>
      <c r="R56" s="78">
        <v>100000000</v>
      </c>
      <c r="S56" s="79">
        <v>21000000</v>
      </c>
      <c r="T56" s="80"/>
      <c r="U56" s="80"/>
      <c r="V56" s="69" t="s">
        <v>313</v>
      </c>
      <c r="W56" s="77">
        <v>7000059502</v>
      </c>
      <c r="X56" s="82">
        <v>4500020168</v>
      </c>
      <c r="Y56" s="78">
        <v>21000000</v>
      </c>
      <c r="Z56" s="68" t="s">
        <v>265</v>
      </c>
      <c r="AA56" s="77" t="s">
        <v>288</v>
      </c>
      <c r="AB56" s="68">
        <f>VLOOKUP(W56,'[1]Sheet1'!A$1:G$152,1,0)</f>
        <v>7000059502</v>
      </c>
      <c r="AC56" s="69" t="s">
        <v>224</v>
      </c>
    </row>
    <row r="57" spans="1:29" s="25" customFormat="1" ht="66" customHeight="1">
      <c r="A57" s="67" t="s">
        <v>51</v>
      </c>
      <c r="B57" s="68" t="s">
        <v>166</v>
      </c>
      <c r="C57" s="69">
        <v>30402</v>
      </c>
      <c r="D57" s="68" t="s">
        <v>166</v>
      </c>
      <c r="E57" s="69" t="s">
        <v>53</v>
      </c>
      <c r="F57" s="68" t="s">
        <v>130</v>
      </c>
      <c r="G57" s="68">
        <v>462</v>
      </c>
      <c r="H57" s="68" t="s">
        <v>131</v>
      </c>
      <c r="I57" s="68">
        <v>296086</v>
      </c>
      <c r="J57" s="71" t="s">
        <v>228</v>
      </c>
      <c r="K57" s="67" t="s">
        <v>61</v>
      </c>
      <c r="L57" s="69">
        <v>55121700</v>
      </c>
      <c r="M57" s="71" t="s">
        <v>240</v>
      </c>
      <c r="N57" s="77" t="s">
        <v>305</v>
      </c>
      <c r="O57" s="77" t="s">
        <v>235</v>
      </c>
      <c r="P57" s="69" t="s">
        <v>69</v>
      </c>
      <c r="Q57" s="69" t="s">
        <v>86</v>
      </c>
      <c r="R57" s="78">
        <v>200000000</v>
      </c>
      <c r="S57" s="79">
        <v>42000000</v>
      </c>
      <c r="T57" s="80"/>
      <c r="U57" s="80"/>
      <c r="V57" s="69" t="s">
        <v>314</v>
      </c>
      <c r="W57" s="77">
        <v>7000059502</v>
      </c>
      <c r="X57" s="82">
        <v>4500020186</v>
      </c>
      <c r="Y57" s="78">
        <v>42000000</v>
      </c>
      <c r="Z57" s="68" t="s">
        <v>266</v>
      </c>
      <c r="AA57" s="77" t="s">
        <v>289</v>
      </c>
      <c r="AB57" s="68">
        <f>VLOOKUP(W57,'[1]Sheet1'!A$1:G$152,1,0)</f>
        <v>7000059502</v>
      </c>
      <c r="AC57" s="69" t="s">
        <v>224</v>
      </c>
    </row>
    <row r="58" spans="1:29" s="25" customFormat="1" ht="58.5" customHeight="1">
      <c r="A58" s="67" t="s">
        <v>51</v>
      </c>
      <c r="B58" s="68" t="s">
        <v>166</v>
      </c>
      <c r="C58" s="69">
        <v>30402</v>
      </c>
      <c r="D58" s="68" t="s">
        <v>166</v>
      </c>
      <c r="E58" s="69" t="s">
        <v>53</v>
      </c>
      <c r="F58" s="68" t="s">
        <v>130</v>
      </c>
      <c r="G58" s="68">
        <v>462</v>
      </c>
      <c r="H58" s="68" t="s">
        <v>131</v>
      </c>
      <c r="I58" s="68">
        <v>296086</v>
      </c>
      <c r="J58" s="71" t="s">
        <v>228</v>
      </c>
      <c r="K58" s="67" t="s">
        <v>61</v>
      </c>
      <c r="L58" s="69">
        <v>55121700</v>
      </c>
      <c r="M58" s="88" t="s">
        <v>241</v>
      </c>
      <c r="N58" s="77" t="s">
        <v>305</v>
      </c>
      <c r="O58" s="77" t="s">
        <v>235</v>
      </c>
      <c r="P58" s="69" t="s">
        <v>69</v>
      </c>
      <c r="Q58" s="69" t="s">
        <v>86</v>
      </c>
      <c r="R58" s="78">
        <v>100000000</v>
      </c>
      <c r="S58" s="79">
        <v>21000000</v>
      </c>
      <c r="T58" s="80"/>
      <c r="U58" s="80"/>
      <c r="V58" s="69" t="s">
        <v>314</v>
      </c>
      <c r="W58" s="77">
        <v>7000059502</v>
      </c>
      <c r="X58" s="82">
        <v>4500020185</v>
      </c>
      <c r="Y58" s="78">
        <v>21000000</v>
      </c>
      <c r="Z58" s="68" t="s">
        <v>267</v>
      </c>
      <c r="AA58" s="77" t="s">
        <v>292</v>
      </c>
      <c r="AB58" s="68">
        <f>VLOOKUP(W58,'[1]Sheet1'!A$1:G$152,1,0)</f>
        <v>7000059502</v>
      </c>
      <c r="AC58" s="69" t="s">
        <v>224</v>
      </c>
    </row>
    <row r="59" spans="1:29" s="25" customFormat="1" ht="61.5" customHeight="1">
      <c r="A59" s="67" t="s">
        <v>51</v>
      </c>
      <c r="B59" s="68" t="s">
        <v>166</v>
      </c>
      <c r="C59" s="69">
        <v>30402</v>
      </c>
      <c r="D59" s="68" t="s">
        <v>166</v>
      </c>
      <c r="E59" s="69" t="s">
        <v>53</v>
      </c>
      <c r="F59" s="68" t="s">
        <v>130</v>
      </c>
      <c r="G59" s="68">
        <v>462</v>
      </c>
      <c r="H59" s="68" t="s">
        <v>226</v>
      </c>
      <c r="I59" s="68">
        <v>296086</v>
      </c>
      <c r="J59" s="71" t="s">
        <v>227</v>
      </c>
      <c r="K59" s="67" t="s">
        <v>61</v>
      </c>
      <c r="L59" s="69">
        <v>55121700</v>
      </c>
      <c r="M59" s="71" t="s">
        <v>242</v>
      </c>
      <c r="N59" s="77" t="s">
        <v>305</v>
      </c>
      <c r="O59" s="77" t="s">
        <v>235</v>
      </c>
      <c r="P59" s="69" t="s">
        <v>69</v>
      </c>
      <c r="Q59" s="69" t="s">
        <v>86</v>
      </c>
      <c r="R59" s="78">
        <v>150000000</v>
      </c>
      <c r="S59" s="79">
        <v>31500000</v>
      </c>
      <c r="T59" s="80"/>
      <c r="U59" s="80"/>
      <c r="V59" s="69" t="s">
        <v>313</v>
      </c>
      <c r="W59" s="77">
        <v>7000059502</v>
      </c>
      <c r="X59" s="82">
        <v>7000059502</v>
      </c>
      <c r="Y59" s="78">
        <v>31500000</v>
      </c>
      <c r="Z59" s="68" t="s">
        <v>268</v>
      </c>
      <c r="AA59" s="77" t="s">
        <v>293</v>
      </c>
      <c r="AB59" s="68">
        <f>VLOOKUP(W59,'[1]Sheet1'!A$1:G$152,1,0)</f>
        <v>7000059502</v>
      </c>
      <c r="AC59" s="69" t="s">
        <v>224</v>
      </c>
    </row>
    <row r="60" spans="1:29" s="25" customFormat="1" ht="63.75" customHeight="1">
      <c r="A60" s="67" t="s">
        <v>51</v>
      </c>
      <c r="B60" s="68" t="s">
        <v>166</v>
      </c>
      <c r="C60" s="69">
        <v>30402</v>
      </c>
      <c r="D60" s="68" t="s">
        <v>166</v>
      </c>
      <c r="E60" s="69" t="s">
        <v>53</v>
      </c>
      <c r="F60" s="68" t="s">
        <v>130</v>
      </c>
      <c r="G60" s="68">
        <v>462</v>
      </c>
      <c r="H60" s="68" t="s">
        <v>226</v>
      </c>
      <c r="I60" s="68">
        <v>296086</v>
      </c>
      <c r="J60" s="71" t="s">
        <v>227</v>
      </c>
      <c r="K60" s="67" t="s">
        <v>61</v>
      </c>
      <c r="L60" s="69">
        <v>55121700</v>
      </c>
      <c r="M60" s="71" t="s">
        <v>243</v>
      </c>
      <c r="N60" s="77" t="s">
        <v>305</v>
      </c>
      <c r="O60" s="77" t="s">
        <v>235</v>
      </c>
      <c r="P60" s="80" t="s">
        <v>239</v>
      </c>
      <c r="Q60" s="69" t="s">
        <v>86</v>
      </c>
      <c r="R60" s="78">
        <v>300000000</v>
      </c>
      <c r="S60" s="89">
        <v>63000000</v>
      </c>
      <c r="T60" s="80"/>
      <c r="U60" s="80"/>
      <c r="V60" s="69" t="s">
        <v>313</v>
      </c>
      <c r="W60" s="77">
        <v>7000059502</v>
      </c>
      <c r="X60" s="82">
        <v>4500020170</v>
      </c>
      <c r="Y60" s="78">
        <v>63000000</v>
      </c>
      <c r="Z60" s="68" t="s">
        <v>269</v>
      </c>
      <c r="AA60" s="77" t="s">
        <v>294</v>
      </c>
      <c r="AB60" s="68">
        <f>VLOOKUP(W60,'[1]Sheet1'!A$1:G$152,1,0)</f>
        <v>7000059502</v>
      </c>
      <c r="AC60" s="69" t="s">
        <v>224</v>
      </c>
    </row>
    <row r="61" spans="1:29" s="25" customFormat="1" ht="61.5" customHeight="1">
      <c r="A61" s="67" t="s">
        <v>51</v>
      </c>
      <c r="B61" s="68" t="s">
        <v>166</v>
      </c>
      <c r="C61" s="69">
        <v>30402</v>
      </c>
      <c r="D61" s="68" t="s">
        <v>166</v>
      </c>
      <c r="E61" s="69" t="s">
        <v>53</v>
      </c>
      <c r="F61" s="68" t="s">
        <v>130</v>
      </c>
      <c r="G61" s="68">
        <v>462</v>
      </c>
      <c r="H61" s="68" t="s">
        <v>131</v>
      </c>
      <c r="I61" s="68">
        <v>296086</v>
      </c>
      <c r="J61" s="71" t="s">
        <v>227</v>
      </c>
      <c r="K61" s="67" t="s">
        <v>61</v>
      </c>
      <c r="L61" s="69">
        <v>55121700</v>
      </c>
      <c r="M61" s="71" t="s">
        <v>244</v>
      </c>
      <c r="N61" s="77" t="s">
        <v>305</v>
      </c>
      <c r="O61" s="77" t="s">
        <v>235</v>
      </c>
      <c r="P61" s="69" t="s">
        <v>69</v>
      </c>
      <c r="Q61" s="69" t="s">
        <v>86</v>
      </c>
      <c r="R61" s="78">
        <v>200000000</v>
      </c>
      <c r="S61" s="79">
        <v>42000000</v>
      </c>
      <c r="T61" s="80"/>
      <c r="U61" s="80"/>
      <c r="V61" s="69" t="s">
        <v>314</v>
      </c>
      <c r="W61" s="77">
        <v>7000059502</v>
      </c>
      <c r="X61" s="82">
        <v>4500020182</v>
      </c>
      <c r="Y61" s="78">
        <v>42000000</v>
      </c>
      <c r="Z61" s="68" t="s">
        <v>270</v>
      </c>
      <c r="AA61" s="77" t="s">
        <v>125</v>
      </c>
      <c r="AB61" s="68">
        <f>VLOOKUP(W61,'[1]Sheet1'!A$1:G$152,1,0)</f>
        <v>7000059502</v>
      </c>
      <c r="AC61" s="69" t="s">
        <v>224</v>
      </c>
    </row>
    <row r="62" spans="1:29" s="25" customFormat="1" ht="52.5" customHeight="1">
      <c r="A62" s="67" t="s">
        <v>51</v>
      </c>
      <c r="B62" s="68" t="s">
        <v>166</v>
      </c>
      <c r="C62" s="69">
        <v>30402</v>
      </c>
      <c r="D62" s="68" t="s">
        <v>166</v>
      </c>
      <c r="E62" s="69" t="s">
        <v>53</v>
      </c>
      <c r="F62" s="68" t="s">
        <v>130</v>
      </c>
      <c r="G62" s="68">
        <v>462</v>
      </c>
      <c r="H62" s="68" t="s">
        <v>131</v>
      </c>
      <c r="I62" s="68">
        <v>296086</v>
      </c>
      <c r="J62" s="71" t="s">
        <v>227</v>
      </c>
      <c r="K62" s="67" t="s">
        <v>61</v>
      </c>
      <c r="L62" s="69">
        <v>55121700</v>
      </c>
      <c r="M62" s="71" t="s">
        <v>245</v>
      </c>
      <c r="N62" s="77" t="s">
        <v>305</v>
      </c>
      <c r="O62" s="77" t="s">
        <v>235</v>
      </c>
      <c r="P62" s="69" t="s">
        <v>69</v>
      </c>
      <c r="Q62" s="69" t="s">
        <v>86</v>
      </c>
      <c r="R62" s="78">
        <v>1550000000</v>
      </c>
      <c r="S62" s="79">
        <v>115500000</v>
      </c>
      <c r="T62" s="80"/>
      <c r="U62" s="80"/>
      <c r="V62" s="69" t="s">
        <v>314</v>
      </c>
      <c r="W62" s="77" t="s">
        <v>473</v>
      </c>
      <c r="X62" s="82">
        <v>4500020197</v>
      </c>
      <c r="Y62" s="78">
        <v>115500000</v>
      </c>
      <c r="Z62" s="68" t="s">
        <v>271</v>
      </c>
      <c r="AA62" s="77" t="s">
        <v>476</v>
      </c>
      <c r="AB62" s="68"/>
      <c r="AC62" s="69" t="s">
        <v>224</v>
      </c>
    </row>
    <row r="63" spans="1:29" s="25" customFormat="1" ht="63.75" customHeight="1">
      <c r="A63" s="67" t="s">
        <v>51</v>
      </c>
      <c r="B63" s="68" t="s">
        <v>166</v>
      </c>
      <c r="C63" s="69">
        <v>30402</v>
      </c>
      <c r="D63" s="68" t="s">
        <v>166</v>
      </c>
      <c r="E63" s="69" t="s">
        <v>53</v>
      </c>
      <c r="F63" s="68" t="s">
        <v>130</v>
      </c>
      <c r="G63" s="68">
        <v>462</v>
      </c>
      <c r="H63" s="68" t="s">
        <v>131</v>
      </c>
      <c r="I63" s="68">
        <v>296086</v>
      </c>
      <c r="J63" s="71" t="s">
        <v>228</v>
      </c>
      <c r="K63" s="67" t="s">
        <v>61</v>
      </c>
      <c r="L63" s="69">
        <v>55121700</v>
      </c>
      <c r="M63" s="71" t="s">
        <v>246</v>
      </c>
      <c r="N63" s="77" t="s">
        <v>305</v>
      </c>
      <c r="O63" s="77" t="s">
        <v>235</v>
      </c>
      <c r="P63" s="69" t="s">
        <v>69</v>
      </c>
      <c r="Q63" s="69" t="s">
        <v>86</v>
      </c>
      <c r="R63" s="78">
        <v>100000000</v>
      </c>
      <c r="S63" s="79">
        <v>21000000</v>
      </c>
      <c r="T63" s="80"/>
      <c r="U63" s="80"/>
      <c r="V63" s="69" t="s">
        <v>314</v>
      </c>
      <c r="W63" s="77">
        <v>7000059502</v>
      </c>
      <c r="X63" s="82">
        <v>4500020195</v>
      </c>
      <c r="Y63" s="78">
        <v>21000000</v>
      </c>
      <c r="Z63" s="68" t="s">
        <v>272</v>
      </c>
      <c r="AA63" s="77" t="s">
        <v>295</v>
      </c>
      <c r="AB63" s="68">
        <f>VLOOKUP(W63,'[1]Sheet1'!A$1:G$152,1,0)</f>
        <v>7000059502</v>
      </c>
      <c r="AC63" s="69" t="s">
        <v>224</v>
      </c>
    </row>
    <row r="64" spans="1:29" s="25" customFormat="1" ht="67.5" customHeight="1">
      <c r="A64" s="67" t="s">
        <v>51</v>
      </c>
      <c r="B64" s="68" t="s">
        <v>166</v>
      </c>
      <c r="C64" s="69">
        <v>30402</v>
      </c>
      <c r="D64" s="68" t="s">
        <v>166</v>
      </c>
      <c r="E64" s="69" t="s">
        <v>53</v>
      </c>
      <c r="F64" s="68" t="s">
        <v>130</v>
      </c>
      <c r="G64" s="68">
        <v>462</v>
      </c>
      <c r="H64" s="68" t="s">
        <v>131</v>
      </c>
      <c r="I64" s="68">
        <v>296086</v>
      </c>
      <c r="J64" s="71" t="s">
        <v>228</v>
      </c>
      <c r="K64" s="67" t="s">
        <v>61</v>
      </c>
      <c r="L64" s="69">
        <v>55121700</v>
      </c>
      <c r="M64" s="71" t="s">
        <v>247</v>
      </c>
      <c r="N64" s="77" t="s">
        <v>305</v>
      </c>
      <c r="O64" s="77" t="s">
        <v>235</v>
      </c>
      <c r="P64" s="80" t="s">
        <v>239</v>
      </c>
      <c r="Q64" s="69" t="s">
        <v>86</v>
      </c>
      <c r="R64" s="78">
        <v>100000000</v>
      </c>
      <c r="S64" s="79">
        <v>21000000</v>
      </c>
      <c r="T64" s="80"/>
      <c r="U64" s="80"/>
      <c r="V64" s="69" t="s">
        <v>313</v>
      </c>
      <c r="W64" s="77">
        <v>7000059502</v>
      </c>
      <c r="X64" s="82">
        <v>4500020193</v>
      </c>
      <c r="Y64" s="79">
        <v>21000000</v>
      </c>
      <c r="Z64" s="68" t="s">
        <v>273</v>
      </c>
      <c r="AA64" s="77" t="s">
        <v>296</v>
      </c>
      <c r="AB64" s="68">
        <f>VLOOKUP(W64,'[1]Sheet1'!A$1:G$152,1,0)</f>
        <v>7000059502</v>
      </c>
      <c r="AC64" s="69" t="s">
        <v>224</v>
      </c>
    </row>
    <row r="65" spans="1:29" s="25" customFormat="1" ht="61.5" customHeight="1">
      <c r="A65" s="67" t="s">
        <v>51</v>
      </c>
      <c r="B65" s="68" t="s">
        <v>166</v>
      </c>
      <c r="C65" s="69">
        <v>30402</v>
      </c>
      <c r="D65" s="68" t="s">
        <v>166</v>
      </c>
      <c r="E65" s="69" t="s">
        <v>53</v>
      </c>
      <c r="F65" s="68" t="s">
        <v>130</v>
      </c>
      <c r="G65" s="68">
        <v>462</v>
      </c>
      <c r="H65" s="68" t="s">
        <v>226</v>
      </c>
      <c r="I65" s="68">
        <v>296086</v>
      </c>
      <c r="J65" s="71" t="s">
        <v>227</v>
      </c>
      <c r="K65" s="67" t="s">
        <v>61</v>
      </c>
      <c r="L65" s="69">
        <v>55121700</v>
      </c>
      <c r="M65" s="71" t="s">
        <v>248</v>
      </c>
      <c r="N65" s="77" t="s">
        <v>305</v>
      </c>
      <c r="O65" s="77" t="s">
        <v>235</v>
      </c>
      <c r="P65" s="69" t="s">
        <v>69</v>
      </c>
      <c r="Q65" s="69" t="s">
        <v>86</v>
      </c>
      <c r="R65" s="78">
        <v>100000000</v>
      </c>
      <c r="S65" s="79">
        <v>21000000</v>
      </c>
      <c r="T65" s="80"/>
      <c r="U65" s="80"/>
      <c r="V65" s="69" t="s">
        <v>314</v>
      </c>
      <c r="W65" s="77">
        <v>7000059502</v>
      </c>
      <c r="X65" s="82">
        <v>4500020190</v>
      </c>
      <c r="Y65" s="79">
        <v>21000000</v>
      </c>
      <c r="Z65" s="68" t="s">
        <v>274</v>
      </c>
      <c r="AA65" s="77" t="s">
        <v>297</v>
      </c>
      <c r="AB65" s="68">
        <f>VLOOKUP(W65,'[1]Sheet1'!A$1:G$152,1,0)</f>
        <v>7000059502</v>
      </c>
      <c r="AC65" s="69" t="s">
        <v>224</v>
      </c>
    </row>
    <row r="66" spans="1:29" s="25" customFormat="1" ht="57.75" customHeight="1">
      <c r="A66" s="67" t="s">
        <v>51</v>
      </c>
      <c r="B66" s="68" t="s">
        <v>166</v>
      </c>
      <c r="C66" s="69">
        <v>30402</v>
      </c>
      <c r="D66" s="68" t="s">
        <v>166</v>
      </c>
      <c r="E66" s="69" t="s">
        <v>53</v>
      </c>
      <c r="F66" s="68" t="s">
        <v>130</v>
      </c>
      <c r="G66" s="68">
        <v>462</v>
      </c>
      <c r="H66" s="68" t="s">
        <v>226</v>
      </c>
      <c r="I66" s="68">
        <v>296086</v>
      </c>
      <c r="J66" s="71" t="s">
        <v>227</v>
      </c>
      <c r="K66" s="67" t="s">
        <v>61</v>
      </c>
      <c r="L66" s="69">
        <v>55121700</v>
      </c>
      <c r="M66" s="90" t="s">
        <v>249</v>
      </c>
      <c r="N66" s="77" t="s">
        <v>305</v>
      </c>
      <c r="O66" s="77" t="s">
        <v>235</v>
      </c>
      <c r="P66" s="69" t="s">
        <v>69</v>
      </c>
      <c r="Q66" s="69" t="s">
        <v>86</v>
      </c>
      <c r="R66" s="78">
        <v>200000000</v>
      </c>
      <c r="S66" s="89">
        <v>42000000</v>
      </c>
      <c r="T66" s="80"/>
      <c r="U66" s="80"/>
      <c r="V66" s="69" t="s">
        <v>314</v>
      </c>
      <c r="W66" s="77">
        <v>7000059502</v>
      </c>
      <c r="X66" s="82">
        <v>4500020216</v>
      </c>
      <c r="Y66" s="89">
        <v>42000000</v>
      </c>
      <c r="Z66" s="68" t="s">
        <v>275</v>
      </c>
      <c r="AA66" s="77" t="s">
        <v>119</v>
      </c>
      <c r="AB66" s="68">
        <f>VLOOKUP(W66,'[1]Sheet1'!A$1:G$152,1,0)</f>
        <v>7000059502</v>
      </c>
      <c r="AC66" s="69" t="s">
        <v>224</v>
      </c>
    </row>
    <row r="67" spans="1:29" s="25" customFormat="1" ht="57.75" customHeight="1">
      <c r="A67" s="67" t="s">
        <v>51</v>
      </c>
      <c r="B67" s="68" t="s">
        <v>166</v>
      </c>
      <c r="C67" s="69">
        <v>30402</v>
      </c>
      <c r="D67" s="68" t="s">
        <v>166</v>
      </c>
      <c r="E67" s="69" t="s">
        <v>53</v>
      </c>
      <c r="F67" s="68" t="s">
        <v>130</v>
      </c>
      <c r="G67" s="68">
        <v>462</v>
      </c>
      <c r="H67" s="68" t="s">
        <v>131</v>
      </c>
      <c r="I67" s="68">
        <v>296086</v>
      </c>
      <c r="J67" s="71" t="s">
        <v>228</v>
      </c>
      <c r="K67" s="67" t="s">
        <v>61</v>
      </c>
      <c r="L67" s="69">
        <v>55121700</v>
      </c>
      <c r="M67" s="71" t="s">
        <v>250</v>
      </c>
      <c r="N67" s="77" t="s">
        <v>305</v>
      </c>
      <c r="O67" s="77" t="s">
        <v>235</v>
      </c>
      <c r="P67" s="69" t="s">
        <v>69</v>
      </c>
      <c r="Q67" s="69" t="s">
        <v>86</v>
      </c>
      <c r="R67" s="78">
        <v>50000000</v>
      </c>
      <c r="S67" s="79">
        <v>10500000</v>
      </c>
      <c r="T67" s="80"/>
      <c r="U67" s="80"/>
      <c r="V67" s="69" t="s">
        <v>314</v>
      </c>
      <c r="W67" s="77">
        <v>7000059502</v>
      </c>
      <c r="X67" s="82">
        <v>4500020228</v>
      </c>
      <c r="Y67" s="79">
        <v>10500000</v>
      </c>
      <c r="Z67" s="68" t="s">
        <v>276</v>
      </c>
      <c r="AA67" s="77" t="s">
        <v>298</v>
      </c>
      <c r="AB67" s="68">
        <f>VLOOKUP(W67,'[1]Sheet1'!A$1:G$152,1,0)</f>
        <v>7000059502</v>
      </c>
      <c r="AC67" s="69" t="s">
        <v>224</v>
      </c>
    </row>
    <row r="68" spans="1:29" s="25" customFormat="1" ht="60" customHeight="1">
      <c r="A68" s="67" t="s">
        <v>51</v>
      </c>
      <c r="B68" s="68" t="s">
        <v>166</v>
      </c>
      <c r="C68" s="69">
        <v>30402</v>
      </c>
      <c r="D68" s="68" t="s">
        <v>166</v>
      </c>
      <c r="E68" s="69" t="s">
        <v>53</v>
      </c>
      <c r="F68" s="68" t="s">
        <v>130</v>
      </c>
      <c r="G68" s="68">
        <v>462</v>
      </c>
      <c r="H68" s="68" t="s">
        <v>226</v>
      </c>
      <c r="I68" s="68">
        <v>296086</v>
      </c>
      <c r="J68" s="71" t="s">
        <v>227</v>
      </c>
      <c r="K68" s="67" t="s">
        <v>61</v>
      </c>
      <c r="L68" s="69">
        <v>55121700</v>
      </c>
      <c r="M68" s="71" t="s">
        <v>251</v>
      </c>
      <c r="N68" s="77" t="s">
        <v>305</v>
      </c>
      <c r="O68" s="77" t="s">
        <v>235</v>
      </c>
      <c r="P68" s="77" t="s">
        <v>239</v>
      </c>
      <c r="Q68" s="69" t="s">
        <v>86</v>
      </c>
      <c r="R68" s="78">
        <v>100000000</v>
      </c>
      <c r="S68" s="79">
        <v>21000000</v>
      </c>
      <c r="T68" s="80"/>
      <c r="U68" s="80"/>
      <c r="V68" s="69" t="s">
        <v>314</v>
      </c>
      <c r="W68" s="77">
        <v>7000059502</v>
      </c>
      <c r="X68" s="82">
        <v>4500020227</v>
      </c>
      <c r="Y68" s="79">
        <v>21000000</v>
      </c>
      <c r="Z68" s="68" t="s">
        <v>277</v>
      </c>
      <c r="AA68" s="77" t="s">
        <v>299</v>
      </c>
      <c r="AB68" s="68">
        <f>VLOOKUP(W68,'[1]Sheet1'!A$1:G$152,1,0)</f>
        <v>7000059502</v>
      </c>
      <c r="AC68" s="69" t="s">
        <v>224</v>
      </c>
    </row>
    <row r="69" spans="1:29" s="25" customFormat="1" ht="67.5" customHeight="1">
      <c r="A69" s="67" t="s">
        <v>51</v>
      </c>
      <c r="B69" s="68" t="s">
        <v>166</v>
      </c>
      <c r="C69" s="69">
        <v>30402</v>
      </c>
      <c r="D69" s="68" t="s">
        <v>166</v>
      </c>
      <c r="E69" s="69" t="s">
        <v>53</v>
      </c>
      <c r="F69" s="68" t="s">
        <v>130</v>
      </c>
      <c r="G69" s="68">
        <v>462</v>
      </c>
      <c r="H69" s="68" t="s">
        <v>226</v>
      </c>
      <c r="I69" s="68">
        <v>296086</v>
      </c>
      <c r="J69" s="71" t="s">
        <v>227</v>
      </c>
      <c r="K69" s="67" t="s">
        <v>61</v>
      </c>
      <c r="L69" s="69">
        <v>55121700</v>
      </c>
      <c r="M69" s="71" t="s">
        <v>252</v>
      </c>
      <c r="N69" s="77" t="s">
        <v>305</v>
      </c>
      <c r="O69" s="77" t="s">
        <v>235</v>
      </c>
      <c r="P69" s="69" t="s">
        <v>69</v>
      </c>
      <c r="Q69" s="69" t="s">
        <v>86</v>
      </c>
      <c r="R69" s="78">
        <v>120000000</v>
      </c>
      <c r="S69" s="79">
        <v>25200000</v>
      </c>
      <c r="T69" s="80"/>
      <c r="U69" s="80"/>
      <c r="V69" s="69" t="s">
        <v>314</v>
      </c>
      <c r="W69" s="77">
        <v>7000059502</v>
      </c>
      <c r="X69" s="82">
        <v>4500020218</v>
      </c>
      <c r="Y69" s="79">
        <v>25200000</v>
      </c>
      <c r="Z69" s="68" t="s">
        <v>278</v>
      </c>
      <c r="AA69" s="77" t="s">
        <v>300</v>
      </c>
      <c r="AB69" s="68">
        <f>VLOOKUP(W69,'[1]Sheet1'!A$1:G$152,1,0)</f>
        <v>7000059502</v>
      </c>
      <c r="AC69" s="69" t="s">
        <v>224</v>
      </c>
    </row>
    <row r="70" spans="1:29" s="25" customFormat="1" ht="62.25" customHeight="1">
      <c r="A70" s="67" t="s">
        <v>51</v>
      </c>
      <c r="B70" s="68" t="s">
        <v>166</v>
      </c>
      <c r="C70" s="69">
        <v>30402</v>
      </c>
      <c r="D70" s="68" t="s">
        <v>166</v>
      </c>
      <c r="E70" s="69" t="s">
        <v>53</v>
      </c>
      <c r="F70" s="68" t="s">
        <v>130</v>
      </c>
      <c r="G70" s="68">
        <v>462</v>
      </c>
      <c r="H70" s="68" t="s">
        <v>226</v>
      </c>
      <c r="I70" s="68">
        <v>296086</v>
      </c>
      <c r="J70" s="71" t="s">
        <v>227</v>
      </c>
      <c r="K70" s="67" t="s">
        <v>61</v>
      </c>
      <c r="L70" s="69">
        <v>55121700</v>
      </c>
      <c r="M70" s="71" t="s">
        <v>253</v>
      </c>
      <c r="N70" s="77" t="s">
        <v>305</v>
      </c>
      <c r="O70" s="77" t="s">
        <v>235</v>
      </c>
      <c r="P70" s="69" t="s">
        <v>69</v>
      </c>
      <c r="Q70" s="69" t="s">
        <v>86</v>
      </c>
      <c r="R70" s="78">
        <v>100000000</v>
      </c>
      <c r="S70" s="79">
        <v>21000000</v>
      </c>
      <c r="T70" s="80"/>
      <c r="U70" s="80"/>
      <c r="V70" s="69" t="s">
        <v>176</v>
      </c>
      <c r="W70" s="77">
        <v>7000059502</v>
      </c>
      <c r="X70" s="82">
        <v>4500020232</v>
      </c>
      <c r="Y70" s="79">
        <v>21000000</v>
      </c>
      <c r="Z70" s="68" t="s">
        <v>279</v>
      </c>
      <c r="AA70" s="77" t="s">
        <v>301</v>
      </c>
      <c r="AB70" s="68">
        <f>VLOOKUP(W70,'[1]Sheet1'!A$1:G$152,1,0)</f>
        <v>7000059502</v>
      </c>
      <c r="AC70" s="69" t="s">
        <v>224</v>
      </c>
    </row>
    <row r="71" spans="1:29" s="25" customFormat="1" ht="76.5" customHeight="1">
      <c r="A71" s="67" t="s">
        <v>51</v>
      </c>
      <c r="B71" s="68" t="s">
        <v>166</v>
      </c>
      <c r="C71" s="69">
        <v>30402</v>
      </c>
      <c r="D71" s="68" t="s">
        <v>166</v>
      </c>
      <c r="E71" s="69" t="s">
        <v>53</v>
      </c>
      <c r="F71" s="68" t="s">
        <v>130</v>
      </c>
      <c r="G71" s="68">
        <v>462</v>
      </c>
      <c r="H71" s="68" t="s">
        <v>226</v>
      </c>
      <c r="I71" s="68">
        <v>296086</v>
      </c>
      <c r="J71" s="71" t="s">
        <v>227</v>
      </c>
      <c r="K71" s="67" t="s">
        <v>61</v>
      </c>
      <c r="L71" s="69">
        <v>55121700</v>
      </c>
      <c r="M71" s="71" t="s">
        <v>254</v>
      </c>
      <c r="N71" s="77" t="s">
        <v>305</v>
      </c>
      <c r="O71" s="77" t="s">
        <v>235</v>
      </c>
      <c r="P71" s="69" t="s">
        <v>69</v>
      </c>
      <c r="Q71" s="69" t="s">
        <v>86</v>
      </c>
      <c r="R71" s="78">
        <v>29944812</v>
      </c>
      <c r="S71" s="89">
        <v>6300000</v>
      </c>
      <c r="T71" s="80"/>
      <c r="U71" s="80"/>
      <c r="V71" s="69" t="s">
        <v>176</v>
      </c>
      <c r="W71" s="77">
        <v>7000059502</v>
      </c>
      <c r="X71" s="82">
        <v>4500020210</v>
      </c>
      <c r="Y71" s="89">
        <v>6300000</v>
      </c>
      <c r="Z71" s="68" t="s">
        <v>280</v>
      </c>
      <c r="AA71" s="77" t="s">
        <v>302</v>
      </c>
      <c r="AB71" s="68">
        <f>VLOOKUP(W71,'[1]Sheet1'!A$1:G$152,1,0)</f>
        <v>7000059502</v>
      </c>
      <c r="AC71" s="69" t="s">
        <v>224</v>
      </c>
    </row>
    <row r="72" spans="1:29" s="25" customFormat="1" ht="94.5" customHeight="1">
      <c r="A72" s="67" t="s">
        <v>51</v>
      </c>
      <c r="B72" s="68" t="s">
        <v>166</v>
      </c>
      <c r="C72" s="69">
        <v>30402</v>
      </c>
      <c r="D72" s="68" t="s">
        <v>166</v>
      </c>
      <c r="E72" s="69" t="s">
        <v>53</v>
      </c>
      <c r="F72" s="68" t="s">
        <v>130</v>
      </c>
      <c r="G72" s="68">
        <v>462</v>
      </c>
      <c r="H72" s="68" t="s">
        <v>131</v>
      </c>
      <c r="I72" s="68">
        <v>296086</v>
      </c>
      <c r="J72" s="71" t="s">
        <v>228</v>
      </c>
      <c r="K72" s="67" t="s">
        <v>61</v>
      </c>
      <c r="L72" s="69">
        <v>55121700</v>
      </c>
      <c r="M72" s="71" t="s">
        <v>255</v>
      </c>
      <c r="N72" s="77" t="s">
        <v>305</v>
      </c>
      <c r="O72" s="77" t="s">
        <v>235</v>
      </c>
      <c r="P72" s="77" t="s">
        <v>239</v>
      </c>
      <c r="Q72" s="69" t="s">
        <v>86</v>
      </c>
      <c r="R72" s="78">
        <v>150000000</v>
      </c>
      <c r="S72" s="89">
        <v>31500000</v>
      </c>
      <c r="T72" s="80"/>
      <c r="U72" s="80"/>
      <c r="V72" s="69" t="s">
        <v>176</v>
      </c>
      <c r="W72" s="77">
        <v>7000059502</v>
      </c>
      <c r="X72" s="82">
        <v>4500020244</v>
      </c>
      <c r="Y72" s="89">
        <v>31500000</v>
      </c>
      <c r="Z72" s="68" t="s">
        <v>281</v>
      </c>
      <c r="AA72" s="77" t="s">
        <v>126</v>
      </c>
      <c r="AB72" s="68">
        <f>VLOOKUP(W72,'[1]Sheet1'!A$1:G$152,1,0)</f>
        <v>7000059502</v>
      </c>
      <c r="AC72" s="69" t="s">
        <v>224</v>
      </c>
    </row>
    <row r="73" spans="1:29" s="25" customFormat="1" ht="93.75" customHeight="1">
      <c r="A73" s="67" t="s">
        <v>51</v>
      </c>
      <c r="B73" s="68" t="s">
        <v>166</v>
      </c>
      <c r="C73" s="69">
        <v>30402</v>
      </c>
      <c r="D73" s="68" t="s">
        <v>166</v>
      </c>
      <c r="E73" s="69" t="s">
        <v>53</v>
      </c>
      <c r="F73" s="68" t="s">
        <v>130</v>
      </c>
      <c r="G73" s="68">
        <v>462</v>
      </c>
      <c r="H73" s="68" t="s">
        <v>226</v>
      </c>
      <c r="I73" s="68">
        <v>296086</v>
      </c>
      <c r="J73" s="71" t="s">
        <v>227</v>
      </c>
      <c r="K73" s="67" t="s">
        <v>61</v>
      </c>
      <c r="L73" s="69">
        <v>55121700</v>
      </c>
      <c r="M73" s="71" t="s">
        <v>256</v>
      </c>
      <c r="N73" s="77" t="s">
        <v>305</v>
      </c>
      <c r="O73" s="77" t="s">
        <v>235</v>
      </c>
      <c r="P73" s="69" t="s">
        <v>69</v>
      </c>
      <c r="Q73" s="69" t="s">
        <v>86</v>
      </c>
      <c r="R73" s="78">
        <v>35000000</v>
      </c>
      <c r="S73" s="89">
        <v>7350000</v>
      </c>
      <c r="T73" s="80"/>
      <c r="U73" s="80"/>
      <c r="V73" s="69" t="s">
        <v>176</v>
      </c>
      <c r="W73" s="77">
        <v>7000059502</v>
      </c>
      <c r="X73" s="82">
        <v>4500020242</v>
      </c>
      <c r="Y73" s="89">
        <v>7350000</v>
      </c>
      <c r="Z73" s="68" t="s">
        <v>282</v>
      </c>
      <c r="AA73" s="77" t="s">
        <v>303</v>
      </c>
      <c r="AB73" s="68">
        <f>VLOOKUP(W73,'[1]Sheet1'!A$1:G$152,1,0)</f>
        <v>7000059502</v>
      </c>
      <c r="AC73" s="69" t="s">
        <v>224</v>
      </c>
    </row>
    <row r="74" spans="1:29" s="25" customFormat="1" ht="72" customHeight="1">
      <c r="A74" s="67" t="s">
        <v>51</v>
      </c>
      <c r="B74" s="68" t="s">
        <v>166</v>
      </c>
      <c r="C74" s="69">
        <v>30402</v>
      </c>
      <c r="D74" s="68" t="s">
        <v>166</v>
      </c>
      <c r="E74" s="69" t="s">
        <v>53</v>
      </c>
      <c r="F74" s="68" t="s">
        <v>130</v>
      </c>
      <c r="G74" s="68">
        <v>462</v>
      </c>
      <c r="H74" s="68" t="s">
        <v>226</v>
      </c>
      <c r="I74" s="68">
        <v>296086</v>
      </c>
      <c r="J74" s="71" t="s">
        <v>227</v>
      </c>
      <c r="K74" s="67" t="s">
        <v>61</v>
      </c>
      <c r="L74" s="69">
        <v>55121700</v>
      </c>
      <c r="M74" s="91" t="s">
        <v>257</v>
      </c>
      <c r="N74" s="77" t="s">
        <v>305</v>
      </c>
      <c r="O74" s="77" t="s">
        <v>235</v>
      </c>
      <c r="P74" s="69" t="s">
        <v>69</v>
      </c>
      <c r="Q74" s="69" t="s">
        <v>86</v>
      </c>
      <c r="R74" s="86">
        <v>50000000</v>
      </c>
      <c r="S74" s="89">
        <v>10500000</v>
      </c>
      <c r="T74" s="80"/>
      <c r="U74" s="80"/>
      <c r="V74" s="69" t="s">
        <v>176</v>
      </c>
      <c r="W74" s="77">
        <v>7000059502</v>
      </c>
      <c r="X74" s="82">
        <v>4500020305</v>
      </c>
      <c r="Y74" s="89">
        <v>10500000</v>
      </c>
      <c r="Z74" s="68" t="s">
        <v>283</v>
      </c>
      <c r="AA74" s="77" t="s">
        <v>304</v>
      </c>
      <c r="AB74" s="68">
        <f>VLOOKUP(W74,'[1]Sheet1'!A$1:G$152,1,0)</f>
        <v>7000059502</v>
      </c>
      <c r="AC74" s="69" t="s">
        <v>224</v>
      </c>
    </row>
    <row r="75" spans="1:29" s="25" customFormat="1" ht="60" customHeight="1">
      <c r="A75" s="67" t="s">
        <v>51</v>
      </c>
      <c r="B75" s="68" t="s">
        <v>166</v>
      </c>
      <c r="C75" s="69" t="s">
        <v>52</v>
      </c>
      <c r="D75" s="70">
        <v>71412330402001</v>
      </c>
      <c r="E75" s="69" t="s">
        <v>53</v>
      </c>
      <c r="F75" s="68" t="s">
        <v>130</v>
      </c>
      <c r="G75" s="68">
        <v>463</v>
      </c>
      <c r="H75" s="68" t="s">
        <v>131</v>
      </c>
      <c r="I75" s="68">
        <v>296086</v>
      </c>
      <c r="J75" s="71" t="s">
        <v>132</v>
      </c>
      <c r="K75" s="67" t="s">
        <v>61</v>
      </c>
      <c r="L75" s="69">
        <v>55121700</v>
      </c>
      <c r="M75" s="75" t="s">
        <v>258</v>
      </c>
      <c r="N75" s="77" t="s">
        <v>305</v>
      </c>
      <c r="O75" s="69" t="s">
        <v>68</v>
      </c>
      <c r="P75" s="69" t="s">
        <v>69</v>
      </c>
      <c r="Q75" s="69" t="s">
        <v>86</v>
      </c>
      <c r="R75" s="72">
        <v>50000000</v>
      </c>
      <c r="S75" s="72">
        <v>36000000</v>
      </c>
      <c r="T75" s="68"/>
      <c r="U75" s="68"/>
      <c r="V75" s="69" t="s">
        <v>177</v>
      </c>
      <c r="W75" s="68">
        <v>7000054731</v>
      </c>
      <c r="X75" s="73">
        <v>4500017932</v>
      </c>
      <c r="Y75" s="72">
        <v>35990000</v>
      </c>
      <c r="Z75" s="68" t="s">
        <v>167</v>
      </c>
      <c r="AA75" s="68" t="s">
        <v>168</v>
      </c>
      <c r="AB75" s="68">
        <f>VLOOKUP(W75,'[1]Sheet1'!A$1:G$152,1,0)</f>
        <v>7000054731</v>
      </c>
      <c r="AC75" s="69" t="s">
        <v>225</v>
      </c>
    </row>
    <row r="76" spans="1:240" s="24" customFormat="1" ht="57.75" customHeight="1">
      <c r="A76" s="67" t="s">
        <v>51</v>
      </c>
      <c r="B76" s="68" t="s">
        <v>166</v>
      </c>
      <c r="C76" s="69" t="s">
        <v>52</v>
      </c>
      <c r="D76" s="70">
        <v>71412330402001</v>
      </c>
      <c r="E76" s="68" t="s">
        <v>54</v>
      </c>
      <c r="F76" s="68" t="s">
        <v>130</v>
      </c>
      <c r="G76" s="68">
        <v>463</v>
      </c>
      <c r="H76" s="68" t="s">
        <v>131</v>
      </c>
      <c r="I76" s="68">
        <v>296086</v>
      </c>
      <c r="J76" s="71" t="s">
        <v>132</v>
      </c>
      <c r="K76" s="67" t="s">
        <v>61</v>
      </c>
      <c r="L76" s="69">
        <v>55121700</v>
      </c>
      <c r="M76" s="71" t="s">
        <v>481</v>
      </c>
      <c r="N76" s="77" t="s">
        <v>305</v>
      </c>
      <c r="O76" s="69" t="s">
        <v>68</v>
      </c>
      <c r="P76" s="69" t="s">
        <v>69</v>
      </c>
      <c r="Q76" s="68" t="s">
        <v>175</v>
      </c>
      <c r="R76" s="72">
        <v>650000000</v>
      </c>
      <c r="S76" s="72">
        <v>650000000</v>
      </c>
      <c r="T76" s="68"/>
      <c r="U76" s="68"/>
      <c r="V76" s="69" t="s">
        <v>176</v>
      </c>
      <c r="W76" s="68">
        <v>7000055750</v>
      </c>
      <c r="X76" s="73">
        <v>4500017987</v>
      </c>
      <c r="Y76" s="72">
        <v>650000000</v>
      </c>
      <c r="Z76" s="68" t="s">
        <v>169</v>
      </c>
      <c r="AA76" s="68" t="s">
        <v>141</v>
      </c>
      <c r="AB76" s="68">
        <f>VLOOKUP(W76,'[1]Sheet1'!A$1:G$152,1,0)</f>
        <v>7000055750</v>
      </c>
      <c r="AC76" s="69" t="s">
        <v>225</v>
      </c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  <c r="FS76" s="25"/>
      <c r="FT76" s="25"/>
      <c r="FU76" s="25"/>
      <c r="FV76" s="25"/>
      <c r="FW76" s="25"/>
      <c r="FX76" s="25"/>
      <c r="FY76" s="25"/>
      <c r="FZ76" s="25"/>
      <c r="GA76" s="25"/>
      <c r="GB76" s="25"/>
      <c r="GC76" s="25"/>
      <c r="GD76" s="25"/>
      <c r="GE76" s="25"/>
      <c r="GF76" s="25"/>
      <c r="GG76" s="25"/>
      <c r="GH76" s="25"/>
      <c r="GI76" s="25"/>
      <c r="GJ76" s="25"/>
      <c r="GK76" s="25"/>
      <c r="GL76" s="25"/>
      <c r="GM76" s="25"/>
      <c r="GN76" s="25"/>
      <c r="GO76" s="25"/>
      <c r="GP76" s="25"/>
      <c r="GQ76" s="25"/>
      <c r="GR76" s="25"/>
      <c r="GS76" s="25"/>
      <c r="GT76" s="25"/>
      <c r="GU76" s="25"/>
      <c r="GV76" s="25"/>
      <c r="GW76" s="25"/>
      <c r="GX76" s="25"/>
      <c r="GY76" s="25"/>
      <c r="GZ76" s="25"/>
      <c r="HA76" s="25"/>
      <c r="HB76" s="25"/>
      <c r="HC76" s="25"/>
      <c r="HD76" s="25"/>
      <c r="HE76" s="25"/>
      <c r="HF76" s="25"/>
      <c r="HG76" s="25"/>
      <c r="HH76" s="25"/>
      <c r="HI76" s="25"/>
      <c r="HJ76" s="25"/>
      <c r="HK76" s="25"/>
      <c r="HL76" s="25"/>
      <c r="HM76" s="25"/>
      <c r="HN76" s="25"/>
      <c r="HO76" s="25"/>
      <c r="HP76" s="25"/>
      <c r="HQ76" s="25"/>
      <c r="HR76" s="25"/>
      <c r="HS76" s="25"/>
      <c r="HT76" s="25"/>
      <c r="HU76" s="25"/>
      <c r="HV76" s="25"/>
      <c r="HW76" s="25"/>
      <c r="HX76" s="25"/>
      <c r="HY76" s="25"/>
      <c r="HZ76" s="25"/>
      <c r="IA76" s="25"/>
      <c r="IB76" s="25"/>
      <c r="IC76" s="25"/>
      <c r="ID76" s="25"/>
      <c r="IE76" s="25"/>
      <c r="IF76" s="25"/>
    </row>
    <row r="77" spans="1:243" s="24" customFormat="1" ht="92.25" customHeight="1">
      <c r="A77" s="67" t="s">
        <v>51</v>
      </c>
      <c r="B77" s="68" t="s">
        <v>166</v>
      </c>
      <c r="C77" s="69" t="s">
        <v>52</v>
      </c>
      <c r="D77" s="70">
        <v>71412330402001</v>
      </c>
      <c r="E77" s="68" t="s">
        <v>54</v>
      </c>
      <c r="F77" s="68" t="s">
        <v>130</v>
      </c>
      <c r="G77" s="68">
        <v>463</v>
      </c>
      <c r="H77" s="68" t="s">
        <v>131</v>
      </c>
      <c r="I77" s="68">
        <v>296086</v>
      </c>
      <c r="J77" s="71" t="s">
        <v>132</v>
      </c>
      <c r="K77" s="67" t="s">
        <v>61</v>
      </c>
      <c r="L77" s="69">
        <v>55121700</v>
      </c>
      <c r="M77" s="74" t="s">
        <v>480</v>
      </c>
      <c r="N77" s="77" t="s">
        <v>305</v>
      </c>
      <c r="O77" s="69" t="s">
        <v>68</v>
      </c>
      <c r="P77" s="69" t="s">
        <v>69</v>
      </c>
      <c r="Q77" s="68" t="s">
        <v>175</v>
      </c>
      <c r="R77" s="72">
        <v>300000000</v>
      </c>
      <c r="S77" s="72">
        <v>300000000</v>
      </c>
      <c r="T77" s="68"/>
      <c r="U77" s="68"/>
      <c r="V77" s="69" t="s">
        <v>176</v>
      </c>
      <c r="W77" s="68">
        <v>7000055957</v>
      </c>
      <c r="X77" s="73">
        <v>4500018092</v>
      </c>
      <c r="Y77" s="72">
        <v>300000000</v>
      </c>
      <c r="Z77" s="68" t="s">
        <v>170</v>
      </c>
      <c r="AA77" s="68" t="s">
        <v>163</v>
      </c>
      <c r="AB77" s="68">
        <f>VLOOKUP(W77,'[1]Sheet1'!A$1:G$152,1,0)</f>
        <v>7000055957</v>
      </c>
      <c r="AC77" s="69" t="s">
        <v>225</v>
      </c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25"/>
      <c r="FY77" s="25"/>
      <c r="FZ77" s="25"/>
      <c r="GA77" s="25"/>
      <c r="GB77" s="25"/>
      <c r="GC77" s="25"/>
      <c r="GD77" s="25"/>
      <c r="GE77" s="25"/>
      <c r="GF77" s="25"/>
      <c r="GG77" s="25"/>
      <c r="GH77" s="25"/>
      <c r="GI77" s="25"/>
      <c r="GJ77" s="25"/>
      <c r="GK77" s="25"/>
      <c r="GL77" s="25"/>
      <c r="GM77" s="25"/>
      <c r="GN77" s="25"/>
      <c r="GO77" s="25"/>
      <c r="GP77" s="25"/>
      <c r="GQ77" s="25"/>
      <c r="GR77" s="25"/>
      <c r="GS77" s="25"/>
      <c r="GT77" s="25"/>
      <c r="GU77" s="25"/>
      <c r="GV77" s="25"/>
      <c r="GW77" s="25"/>
      <c r="GX77" s="25"/>
      <c r="GY77" s="25"/>
      <c r="GZ77" s="25"/>
      <c r="HA77" s="25"/>
      <c r="HB77" s="25"/>
      <c r="HC77" s="25"/>
      <c r="HD77" s="25"/>
      <c r="HE77" s="25"/>
      <c r="HF77" s="25"/>
      <c r="HG77" s="25"/>
      <c r="HH77" s="25"/>
      <c r="HI77" s="25"/>
      <c r="HJ77" s="25"/>
      <c r="HK77" s="25"/>
      <c r="HL77" s="25"/>
      <c r="HM77" s="25"/>
      <c r="HN77" s="25"/>
      <c r="HO77" s="25"/>
      <c r="HP77" s="25"/>
      <c r="HQ77" s="25"/>
      <c r="HR77" s="25"/>
      <c r="HS77" s="25"/>
      <c r="HT77" s="25"/>
      <c r="HU77" s="25"/>
      <c r="HV77" s="25"/>
      <c r="HW77" s="25"/>
      <c r="HX77" s="25"/>
      <c r="HY77" s="25"/>
      <c r="HZ77" s="25"/>
      <c r="IA77" s="25"/>
      <c r="IB77" s="25"/>
      <c r="IC77" s="25"/>
      <c r="ID77" s="25"/>
      <c r="IE77" s="25"/>
      <c r="IF77" s="25"/>
      <c r="IG77" s="19"/>
      <c r="IH77" s="27"/>
      <c r="II77" s="19"/>
    </row>
    <row r="78" spans="1:243" s="24" customFormat="1" ht="69" customHeight="1">
      <c r="A78" s="67" t="s">
        <v>51</v>
      </c>
      <c r="B78" s="68" t="s">
        <v>166</v>
      </c>
      <c r="C78" s="69" t="s">
        <v>52</v>
      </c>
      <c r="D78" s="70">
        <v>71412330402001</v>
      </c>
      <c r="E78" s="68" t="s">
        <v>54</v>
      </c>
      <c r="F78" s="68" t="s">
        <v>130</v>
      </c>
      <c r="G78" s="68">
        <v>463</v>
      </c>
      <c r="H78" s="68" t="s">
        <v>131</v>
      </c>
      <c r="I78" s="68">
        <v>296086</v>
      </c>
      <c r="J78" s="71" t="s">
        <v>132</v>
      </c>
      <c r="K78" s="67" t="s">
        <v>61</v>
      </c>
      <c r="L78" s="69">
        <v>55121700</v>
      </c>
      <c r="M78" s="75" t="s">
        <v>210</v>
      </c>
      <c r="N78" s="77" t="s">
        <v>305</v>
      </c>
      <c r="O78" s="69" t="s">
        <v>68</v>
      </c>
      <c r="P78" s="69" t="s">
        <v>69</v>
      </c>
      <c r="Q78" s="68" t="s">
        <v>175</v>
      </c>
      <c r="R78" s="72">
        <v>50000000</v>
      </c>
      <c r="S78" s="72">
        <v>50000000</v>
      </c>
      <c r="T78" s="68"/>
      <c r="U78" s="68"/>
      <c r="V78" s="69" t="s">
        <v>176</v>
      </c>
      <c r="W78" s="68">
        <v>7000056252</v>
      </c>
      <c r="X78" s="73">
        <v>4500018091</v>
      </c>
      <c r="Y78" s="72">
        <v>50000000</v>
      </c>
      <c r="Z78" s="68" t="s">
        <v>171</v>
      </c>
      <c r="AA78" s="68" t="s">
        <v>164</v>
      </c>
      <c r="AB78" s="68">
        <f>VLOOKUP(W78,'[1]Sheet1'!A$1:G$152,1,0)</f>
        <v>7000056252</v>
      </c>
      <c r="AC78" s="69" t="s">
        <v>225</v>
      </c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5"/>
      <c r="FK78" s="25"/>
      <c r="FL78" s="25"/>
      <c r="FM78" s="25"/>
      <c r="FN78" s="25"/>
      <c r="FO78" s="25"/>
      <c r="FP78" s="25"/>
      <c r="FQ78" s="25"/>
      <c r="FR78" s="25"/>
      <c r="FS78" s="25"/>
      <c r="FT78" s="25"/>
      <c r="FU78" s="25"/>
      <c r="FV78" s="25"/>
      <c r="FW78" s="25"/>
      <c r="FX78" s="25"/>
      <c r="FY78" s="25"/>
      <c r="FZ78" s="25"/>
      <c r="GA78" s="25"/>
      <c r="GB78" s="25"/>
      <c r="GC78" s="25"/>
      <c r="GD78" s="25"/>
      <c r="GE78" s="25"/>
      <c r="GF78" s="25"/>
      <c r="GG78" s="25"/>
      <c r="GH78" s="25"/>
      <c r="GI78" s="25"/>
      <c r="GJ78" s="25"/>
      <c r="GK78" s="25"/>
      <c r="GL78" s="25"/>
      <c r="GM78" s="25"/>
      <c r="GN78" s="25"/>
      <c r="GO78" s="25"/>
      <c r="GP78" s="25"/>
      <c r="GQ78" s="25"/>
      <c r="GR78" s="25"/>
      <c r="GS78" s="25"/>
      <c r="GT78" s="25"/>
      <c r="GU78" s="25"/>
      <c r="GV78" s="25"/>
      <c r="GW78" s="25"/>
      <c r="GX78" s="25"/>
      <c r="GY78" s="25"/>
      <c r="GZ78" s="25"/>
      <c r="HA78" s="25"/>
      <c r="HB78" s="25"/>
      <c r="HC78" s="25"/>
      <c r="HD78" s="25"/>
      <c r="HE78" s="25"/>
      <c r="HF78" s="25"/>
      <c r="HG78" s="25"/>
      <c r="HH78" s="25"/>
      <c r="HI78" s="25"/>
      <c r="HJ78" s="25"/>
      <c r="HK78" s="25"/>
      <c r="HL78" s="25"/>
      <c r="HM78" s="25"/>
      <c r="HN78" s="25"/>
      <c r="HO78" s="25"/>
      <c r="HP78" s="25"/>
      <c r="HQ78" s="25"/>
      <c r="HR78" s="25"/>
      <c r="HS78" s="25"/>
      <c r="HT78" s="25"/>
      <c r="HU78" s="25"/>
      <c r="HV78" s="25"/>
      <c r="HW78" s="25"/>
      <c r="HX78" s="25"/>
      <c r="HY78" s="25"/>
      <c r="HZ78" s="25"/>
      <c r="IA78" s="25"/>
      <c r="IB78" s="25"/>
      <c r="IC78" s="25"/>
      <c r="ID78" s="25"/>
      <c r="IE78" s="25"/>
      <c r="IF78" s="25"/>
      <c r="IG78" s="19"/>
      <c r="IH78" s="27"/>
      <c r="II78" s="19"/>
    </row>
    <row r="79" spans="1:243" s="24" customFormat="1" ht="78" customHeight="1">
      <c r="A79" s="67" t="s">
        <v>51</v>
      </c>
      <c r="B79" s="68" t="s">
        <v>166</v>
      </c>
      <c r="C79" s="69">
        <v>30402</v>
      </c>
      <c r="D79" s="70">
        <v>71412330402001</v>
      </c>
      <c r="E79" s="68" t="s">
        <v>54</v>
      </c>
      <c r="F79" s="68" t="s">
        <v>130</v>
      </c>
      <c r="G79" s="68">
        <v>463</v>
      </c>
      <c r="H79" s="68" t="s">
        <v>131</v>
      </c>
      <c r="I79" s="68">
        <v>296086</v>
      </c>
      <c r="J79" s="71" t="s">
        <v>228</v>
      </c>
      <c r="K79" s="67" t="s">
        <v>64</v>
      </c>
      <c r="L79" s="69">
        <v>80120000</v>
      </c>
      <c r="M79" s="75" t="s">
        <v>211</v>
      </c>
      <c r="N79" s="69" t="s">
        <v>76</v>
      </c>
      <c r="O79" s="69" t="s">
        <v>71</v>
      </c>
      <c r="P79" s="69" t="s">
        <v>230</v>
      </c>
      <c r="Q79" s="68" t="s">
        <v>175</v>
      </c>
      <c r="R79" s="72">
        <v>18750000</v>
      </c>
      <c r="S79" s="72">
        <v>18750000</v>
      </c>
      <c r="T79" s="68"/>
      <c r="U79" s="68"/>
      <c r="V79" s="69" t="s">
        <v>146</v>
      </c>
      <c r="W79" s="68">
        <v>7000058189</v>
      </c>
      <c r="X79" s="73">
        <v>4500018663</v>
      </c>
      <c r="Y79" s="72">
        <v>18750000</v>
      </c>
      <c r="Z79" s="68" t="s">
        <v>389</v>
      </c>
      <c r="AA79" s="68" t="s">
        <v>143</v>
      </c>
      <c r="AB79" s="68">
        <f>VLOOKUP(W79,'[1]Sheet1'!A$1:G$152,1,0)</f>
        <v>7000058189</v>
      </c>
      <c r="AC79" s="69" t="s">
        <v>224</v>
      </c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  <c r="FJ79" s="25"/>
      <c r="FK79" s="25"/>
      <c r="FL79" s="25"/>
      <c r="FM79" s="25"/>
      <c r="FN79" s="25"/>
      <c r="FO79" s="25"/>
      <c r="FP79" s="25"/>
      <c r="FQ79" s="25"/>
      <c r="FR79" s="25"/>
      <c r="FS79" s="25"/>
      <c r="FT79" s="25"/>
      <c r="FU79" s="25"/>
      <c r="FV79" s="25"/>
      <c r="FW79" s="25"/>
      <c r="FX79" s="25"/>
      <c r="FY79" s="25"/>
      <c r="FZ79" s="25"/>
      <c r="GA79" s="25"/>
      <c r="GB79" s="25"/>
      <c r="GC79" s="25"/>
      <c r="GD79" s="25"/>
      <c r="GE79" s="25"/>
      <c r="GF79" s="25"/>
      <c r="GG79" s="25"/>
      <c r="GH79" s="25"/>
      <c r="GI79" s="25"/>
      <c r="GJ79" s="25"/>
      <c r="GK79" s="25"/>
      <c r="GL79" s="25"/>
      <c r="GM79" s="25"/>
      <c r="GN79" s="25"/>
      <c r="GO79" s="25"/>
      <c r="GP79" s="25"/>
      <c r="GQ79" s="25"/>
      <c r="GR79" s="25"/>
      <c r="GS79" s="25"/>
      <c r="GT79" s="25"/>
      <c r="GU79" s="25"/>
      <c r="GV79" s="25"/>
      <c r="GW79" s="25"/>
      <c r="GX79" s="25"/>
      <c r="GY79" s="25"/>
      <c r="GZ79" s="25"/>
      <c r="HA79" s="25"/>
      <c r="HB79" s="25"/>
      <c r="HC79" s="25"/>
      <c r="HD79" s="25"/>
      <c r="HE79" s="25"/>
      <c r="HF79" s="25"/>
      <c r="HG79" s="25"/>
      <c r="HH79" s="25"/>
      <c r="HI79" s="25"/>
      <c r="HJ79" s="25"/>
      <c r="HK79" s="25"/>
      <c r="HL79" s="25"/>
      <c r="HM79" s="25"/>
      <c r="HN79" s="25"/>
      <c r="HO79" s="25"/>
      <c r="HP79" s="25"/>
      <c r="HQ79" s="25"/>
      <c r="HR79" s="25"/>
      <c r="HS79" s="25"/>
      <c r="HT79" s="25"/>
      <c r="HU79" s="25"/>
      <c r="HV79" s="25"/>
      <c r="HW79" s="25"/>
      <c r="HX79" s="25"/>
      <c r="HY79" s="25"/>
      <c r="HZ79" s="25"/>
      <c r="IA79" s="25"/>
      <c r="IB79" s="25"/>
      <c r="IC79" s="25"/>
      <c r="ID79" s="25"/>
      <c r="IE79" s="25"/>
      <c r="IF79" s="25"/>
      <c r="IG79" s="19"/>
      <c r="IH79" s="27"/>
      <c r="II79" s="19"/>
    </row>
    <row r="80" spans="1:243" s="24" customFormat="1" ht="73.5" customHeight="1">
      <c r="A80" s="67" t="s">
        <v>51</v>
      </c>
      <c r="B80" s="68" t="s">
        <v>166</v>
      </c>
      <c r="C80" s="69">
        <v>30402</v>
      </c>
      <c r="D80" s="70">
        <v>71412330402001</v>
      </c>
      <c r="E80" s="68" t="s">
        <v>54</v>
      </c>
      <c r="F80" s="68" t="s">
        <v>130</v>
      </c>
      <c r="G80" s="68">
        <v>463</v>
      </c>
      <c r="H80" s="68" t="s">
        <v>131</v>
      </c>
      <c r="I80" s="68">
        <v>296086</v>
      </c>
      <c r="J80" s="71" t="s">
        <v>228</v>
      </c>
      <c r="K80" s="67" t="s">
        <v>61</v>
      </c>
      <c r="L80" s="69">
        <v>55121700</v>
      </c>
      <c r="M80" s="71" t="s">
        <v>307</v>
      </c>
      <c r="N80" s="69" t="s">
        <v>305</v>
      </c>
      <c r="O80" s="69" t="s">
        <v>235</v>
      </c>
      <c r="P80" s="69" t="s">
        <v>69</v>
      </c>
      <c r="Q80" s="68" t="s">
        <v>175</v>
      </c>
      <c r="R80" s="72">
        <v>1300000000</v>
      </c>
      <c r="S80" s="72">
        <v>810000000</v>
      </c>
      <c r="T80" s="68"/>
      <c r="U80" s="68"/>
      <c r="V80" s="69" t="s">
        <v>313</v>
      </c>
      <c r="W80" s="68" t="s">
        <v>477</v>
      </c>
      <c r="X80" s="73">
        <v>4500020187</v>
      </c>
      <c r="Y80" s="72">
        <v>1350000000</v>
      </c>
      <c r="Z80" s="68" t="s">
        <v>315</v>
      </c>
      <c r="AA80" s="68" t="s">
        <v>320</v>
      </c>
      <c r="AB80" s="68"/>
      <c r="AC80" s="69" t="s">
        <v>224</v>
      </c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  <c r="FL80" s="25"/>
      <c r="FM80" s="25"/>
      <c r="FN80" s="25"/>
      <c r="FO80" s="25"/>
      <c r="FP80" s="25"/>
      <c r="FQ80" s="25"/>
      <c r="FR80" s="25"/>
      <c r="FS80" s="25"/>
      <c r="FT80" s="25"/>
      <c r="FU80" s="25"/>
      <c r="FV80" s="25"/>
      <c r="FW80" s="25"/>
      <c r="FX80" s="25"/>
      <c r="FY80" s="25"/>
      <c r="FZ80" s="25"/>
      <c r="GA80" s="25"/>
      <c r="GB80" s="25"/>
      <c r="GC80" s="25"/>
      <c r="GD80" s="25"/>
      <c r="GE80" s="25"/>
      <c r="GF80" s="25"/>
      <c r="GG80" s="25"/>
      <c r="GH80" s="25"/>
      <c r="GI80" s="25"/>
      <c r="GJ80" s="25"/>
      <c r="GK80" s="25"/>
      <c r="GL80" s="25"/>
      <c r="GM80" s="25"/>
      <c r="GN80" s="25"/>
      <c r="GO80" s="25"/>
      <c r="GP80" s="25"/>
      <c r="GQ80" s="25"/>
      <c r="GR80" s="25"/>
      <c r="GS80" s="25"/>
      <c r="GT80" s="25"/>
      <c r="GU80" s="25"/>
      <c r="GV80" s="25"/>
      <c r="GW80" s="25"/>
      <c r="GX80" s="25"/>
      <c r="GY80" s="25"/>
      <c r="GZ80" s="25"/>
      <c r="HA80" s="25"/>
      <c r="HB80" s="25"/>
      <c r="HC80" s="25"/>
      <c r="HD80" s="25"/>
      <c r="HE80" s="25"/>
      <c r="HF80" s="25"/>
      <c r="HG80" s="25"/>
      <c r="HH80" s="25"/>
      <c r="HI80" s="25"/>
      <c r="HJ80" s="25"/>
      <c r="HK80" s="25"/>
      <c r="HL80" s="25"/>
      <c r="HM80" s="25"/>
      <c r="HN80" s="25"/>
      <c r="HO80" s="25"/>
      <c r="HP80" s="25"/>
      <c r="HQ80" s="25"/>
      <c r="HR80" s="25"/>
      <c r="HS80" s="25"/>
      <c r="HT80" s="25"/>
      <c r="HU80" s="25"/>
      <c r="HV80" s="25"/>
      <c r="HW80" s="25"/>
      <c r="HX80" s="25"/>
      <c r="HY80" s="25"/>
      <c r="HZ80" s="25"/>
      <c r="IA80" s="25"/>
      <c r="IB80" s="25"/>
      <c r="IC80" s="25"/>
      <c r="ID80" s="25"/>
      <c r="IE80" s="25"/>
      <c r="IF80" s="25"/>
      <c r="IG80" s="19"/>
      <c r="IH80" s="27"/>
      <c r="II80" s="19"/>
    </row>
    <row r="81" spans="1:243" s="24" customFormat="1" ht="69" customHeight="1">
      <c r="A81" s="67" t="s">
        <v>51</v>
      </c>
      <c r="B81" s="68" t="s">
        <v>166</v>
      </c>
      <c r="C81" s="69">
        <v>30402</v>
      </c>
      <c r="D81" s="70">
        <v>71412330402001</v>
      </c>
      <c r="E81" s="68" t="s">
        <v>54</v>
      </c>
      <c r="F81" s="68" t="s">
        <v>130</v>
      </c>
      <c r="G81" s="68">
        <v>463</v>
      </c>
      <c r="H81" s="68" t="s">
        <v>131</v>
      </c>
      <c r="I81" s="68">
        <v>296086</v>
      </c>
      <c r="J81" s="71" t="s">
        <v>227</v>
      </c>
      <c r="K81" s="67" t="s">
        <v>61</v>
      </c>
      <c r="L81" s="69">
        <v>55121700</v>
      </c>
      <c r="M81" s="71" t="s">
        <v>308</v>
      </c>
      <c r="N81" s="69" t="s">
        <v>305</v>
      </c>
      <c r="O81" s="69" t="s">
        <v>235</v>
      </c>
      <c r="P81" s="69" t="s">
        <v>69</v>
      </c>
      <c r="Q81" s="68" t="s">
        <v>175</v>
      </c>
      <c r="R81" s="72">
        <f>1282475779-56000000</f>
        <v>1226475779</v>
      </c>
      <c r="S81" s="72">
        <v>900000000</v>
      </c>
      <c r="T81" s="68"/>
      <c r="U81" s="68"/>
      <c r="V81" s="69" t="s">
        <v>314</v>
      </c>
      <c r="W81" s="68" t="s">
        <v>478</v>
      </c>
      <c r="X81" s="73">
        <v>4500020194</v>
      </c>
      <c r="Y81" s="72">
        <v>1282475779</v>
      </c>
      <c r="Z81" s="68" t="s">
        <v>316</v>
      </c>
      <c r="AA81" s="68" t="s">
        <v>128</v>
      </c>
      <c r="AB81" s="68"/>
      <c r="AC81" s="69" t="s">
        <v>224</v>
      </c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5"/>
      <c r="FK81" s="25"/>
      <c r="FL81" s="25"/>
      <c r="FM81" s="25"/>
      <c r="FN81" s="25"/>
      <c r="FO81" s="25"/>
      <c r="FP81" s="25"/>
      <c r="FQ81" s="25"/>
      <c r="FR81" s="25"/>
      <c r="FS81" s="25"/>
      <c r="FT81" s="25"/>
      <c r="FU81" s="25"/>
      <c r="FV81" s="25"/>
      <c r="FW81" s="25"/>
      <c r="FX81" s="25"/>
      <c r="FY81" s="25"/>
      <c r="FZ81" s="25"/>
      <c r="GA81" s="25"/>
      <c r="GB81" s="25"/>
      <c r="GC81" s="25"/>
      <c r="GD81" s="25"/>
      <c r="GE81" s="25"/>
      <c r="GF81" s="25"/>
      <c r="GG81" s="25"/>
      <c r="GH81" s="25"/>
      <c r="GI81" s="25"/>
      <c r="GJ81" s="25"/>
      <c r="GK81" s="25"/>
      <c r="GL81" s="25"/>
      <c r="GM81" s="25"/>
      <c r="GN81" s="25"/>
      <c r="GO81" s="25"/>
      <c r="GP81" s="25"/>
      <c r="GQ81" s="25"/>
      <c r="GR81" s="25"/>
      <c r="GS81" s="25"/>
      <c r="GT81" s="25"/>
      <c r="GU81" s="25"/>
      <c r="GV81" s="25"/>
      <c r="GW81" s="25"/>
      <c r="GX81" s="25"/>
      <c r="GY81" s="25"/>
      <c r="GZ81" s="25"/>
      <c r="HA81" s="25"/>
      <c r="HB81" s="25"/>
      <c r="HC81" s="25"/>
      <c r="HD81" s="25"/>
      <c r="HE81" s="25"/>
      <c r="HF81" s="25"/>
      <c r="HG81" s="25"/>
      <c r="HH81" s="25"/>
      <c r="HI81" s="25"/>
      <c r="HJ81" s="25"/>
      <c r="HK81" s="25"/>
      <c r="HL81" s="25"/>
      <c r="HM81" s="25"/>
      <c r="HN81" s="25"/>
      <c r="HO81" s="25"/>
      <c r="HP81" s="25"/>
      <c r="HQ81" s="25"/>
      <c r="HR81" s="25"/>
      <c r="HS81" s="25"/>
      <c r="HT81" s="25"/>
      <c r="HU81" s="25"/>
      <c r="HV81" s="25"/>
      <c r="HW81" s="25"/>
      <c r="HX81" s="25"/>
      <c r="HY81" s="25"/>
      <c r="HZ81" s="25"/>
      <c r="IA81" s="25"/>
      <c r="IB81" s="25"/>
      <c r="IC81" s="25"/>
      <c r="ID81" s="25"/>
      <c r="IE81" s="25"/>
      <c r="IF81" s="25"/>
      <c r="IG81" s="19"/>
      <c r="IH81" s="27"/>
      <c r="II81" s="19"/>
    </row>
    <row r="82" spans="1:243" s="24" customFormat="1" ht="69" customHeight="1">
      <c r="A82" s="67" t="s">
        <v>51</v>
      </c>
      <c r="B82" s="68" t="s">
        <v>166</v>
      </c>
      <c r="C82" s="69">
        <v>30402</v>
      </c>
      <c r="D82" s="70">
        <v>71412330402001</v>
      </c>
      <c r="E82" s="68" t="s">
        <v>54</v>
      </c>
      <c r="F82" s="68" t="s">
        <v>130</v>
      </c>
      <c r="G82" s="68">
        <v>463</v>
      </c>
      <c r="H82" s="68" t="s">
        <v>131</v>
      </c>
      <c r="I82" s="68">
        <v>296086</v>
      </c>
      <c r="J82" s="71" t="s">
        <v>228</v>
      </c>
      <c r="K82" s="67" t="s">
        <v>61</v>
      </c>
      <c r="L82" s="69">
        <v>55121700</v>
      </c>
      <c r="M82" s="71" t="s">
        <v>309</v>
      </c>
      <c r="N82" s="69" t="s">
        <v>305</v>
      </c>
      <c r="O82" s="69" t="s">
        <v>235</v>
      </c>
      <c r="P82" s="69" t="s">
        <v>69</v>
      </c>
      <c r="Q82" s="68" t="s">
        <v>175</v>
      </c>
      <c r="R82" s="72">
        <v>600000000</v>
      </c>
      <c r="S82" s="72">
        <v>205000000</v>
      </c>
      <c r="T82" s="68"/>
      <c r="U82" s="68"/>
      <c r="V82" s="69" t="s">
        <v>313</v>
      </c>
      <c r="W82" s="68" t="s">
        <v>479</v>
      </c>
      <c r="X82" s="73">
        <v>4500020233</v>
      </c>
      <c r="Y82" s="72">
        <v>670000000</v>
      </c>
      <c r="Z82" s="92" t="s">
        <v>317</v>
      </c>
      <c r="AA82" s="68" t="s">
        <v>164</v>
      </c>
      <c r="AB82" s="68"/>
      <c r="AC82" s="69" t="s">
        <v>224</v>
      </c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5"/>
      <c r="FK82" s="25"/>
      <c r="FL82" s="25"/>
      <c r="FM82" s="25"/>
      <c r="FN82" s="25"/>
      <c r="FO82" s="25"/>
      <c r="FP82" s="25"/>
      <c r="FQ82" s="25"/>
      <c r="FR82" s="25"/>
      <c r="FS82" s="25"/>
      <c r="FT82" s="25"/>
      <c r="FU82" s="25"/>
      <c r="FV82" s="25"/>
      <c r="FW82" s="25"/>
      <c r="FX82" s="25"/>
      <c r="FY82" s="25"/>
      <c r="FZ82" s="25"/>
      <c r="GA82" s="25"/>
      <c r="GB82" s="25"/>
      <c r="GC82" s="25"/>
      <c r="GD82" s="25"/>
      <c r="GE82" s="25"/>
      <c r="GF82" s="25"/>
      <c r="GG82" s="25"/>
      <c r="GH82" s="25"/>
      <c r="GI82" s="25"/>
      <c r="GJ82" s="25"/>
      <c r="GK82" s="25"/>
      <c r="GL82" s="25"/>
      <c r="GM82" s="25"/>
      <c r="GN82" s="25"/>
      <c r="GO82" s="25"/>
      <c r="GP82" s="25"/>
      <c r="GQ82" s="25"/>
      <c r="GR82" s="25"/>
      <c r="GS82" s="25"/>
      <c r="GT82" s="25"/>
      <c r="GU82" s="25"/>
      <c r="GV82" s="25"/>
      <c r="GW82" s="25"/>
      <c r="GX82" s="25"/>
      <c r="GY82" s="25"/>
      <c r="GZ82" s="25"/>
      <c r="HA82" s="25"/>
      <c r="HB82" s="25"/>
      <c r="HC82" s="25"/>
      <c r="HD82" s="25"/>
      <c r="HE82" s="25"/>
      <c r="HF82" s="25"/>
      <c r="HG82" s="25"/>
      <c r="HH82" s="25"/>
      <c r="HI82" s="25"/>
      <c r="HJ82" s="25"/>
      <c r="HK82" s="25"/>
      <c r="HL82" s="25"/>
      <c r="HM82" s="25"/>
      <c r="HN82" s="25"/>
      <c r="HO82" s="25"/>
      <c r="HP82" s="25"/>
      <c r="HQ82" s="25"/>
      <c r="HR82" s="25"/>
      <c r="HS82" s="25"/>
      <c r="HT82" s="25"/>
      <c r="HU82" s="25"/>
      <c r="HV82" s="25"/>
      <c r="HW82" s="25"/>
      <c r="HX82" s="25"/>
      <c r="HY82" s="25"/>
      <c r="HZ82" s="25"/>
      <c r="IA82" s="25"/>
      <c r="IB82" s="25"/>
      <c r="IC82" s="25"/>
      <c r="ID82" s="25"/>
      <c r="IE82" s="25"/>
      <c r="IF82" s="25"/>
      <c r="IG82" s="19"/>
      <c r="IH82" s="27"/>
      <c r="II82" s="19"/>
    </row>
    <row r="83" spans="1:243" s="24" customFormat="1" ht="61.5" customHeight="1">
      <c r="A83" s="67" t="s">
        <v>51</v>
      </c>
      <c r="B83" s="68" t="s">
        <v>166</v>
      </c>
      <c r="C83" s="69">
        <v>30402</v>
      </c>
      <c r="D83" s="70">
        <v>71412330402001</v>
      </c>
      <c r="E83" s="68" t="s">
        <v>54</v>
      </c>
      <c r="F83" s="68" t="s">
        <v>130</v>
      </c>
      <c r="G83" s="68">
        <v>463</v>
      </c>
      <c r="H83" s="68" t="s">
        <v>131</v>
      </c>
      <c r="I83" s="68">
        <v>296086</v>
      </c>
      <c r="J83" s="71" t="s">
        <v>227</v>
      </c>
      <c r="K83" s="67" t="s">
        <v>61</v>
      </c>
      <c r="L83" s="93">
        <v>55121700</v>
      </c>
      <c r="M83" s="91" t="s">
        <v>310</v>
      </c>
      <c r="N83" s="93" t="s">
        <v>305</v>
      </c>
      <c r="O83" s="93" t="s">
        <v>235</v>
      </c>
      <c r="P83" s="93" t="s">
        <v>69</v>
      </c>
      <c r="Q83" s="94" t="s">
        <v>175</v>
      </c>
      <c r="R83" s="95">
        <v>50000000</v>
      </c>
      <c r="S83" s="95">
        <v>30000000</v>
      </c>
      <c r="T83" s="68"/>
      <c r="U83" s="68"/>
      <c r="V83" s="69" t="s">
        <v>313</v>
      </c>
      <c r="W83" s="68">
        <v>7000059545</v>
      </c>
      <c r="X83" s="73">
        <v>4500020205</v>
      </c>
      <c r="Y83" s="95">
        <v>50000000</v>
      </c>
      <c r="Z83" s="92" t="s">
        <v>318</v>
      </c>
      <c r="AA83" s="68" t="s">
        <v>321</v>
      </c>
      <c r="AB83" s="68">
        <f>VLOOKUP(W83,'[1]Sheet1'!A$1:G$152,1,0)</f>
        <v>7000059545</v>
      </c>
      <c r="AC83" s="69" t="s">
        <v>224</v>
      </c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/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/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  <c r="FJ83" s="25"/>
      <c r="FK83" s="25"/>
      <c r="FL83" s="25"/>
      <c r="FM83" s="25"/>
      <c r="FN83" s="25"/>
      <c r="FO83" s="25"/>
      <c r="FP83" s="25"/>
      <c r="FQ83" s="25"/>
      <c r="FR83" s="25"/>
      <c r="FS83" s="25"/>
      <c r="FT83" s="25"/>
      <c r="FU83" s="25"/>
      <c r="FV83" s="25"/>
      <c r="FW83" s="25"/>
      <c r="FX83" s="25"/>
      <c r="FY83" s="25"/>
      <c r="FZ83" s="25"/>
      <c r="GA83" s="25"/>
      <c r="GB83" s="25"/>
      <c r="GC83" s="25"/>
      <c r="GD83" s="25"/>
      <c r="GE83" s="25"/>
      <c r="GF83" s="25"/>
      <c r="GG83" s="25"/>
      <c r="GH83" s="25"/>
      <c r="GI83" s="25"/>
      <c r="GJ83" s="25"/>
      <c r="GK83" s="25"/>
      <c r="GL83" s="25"/>
      <c r="GM83" s="25"/>
      <c r="GN83" s="25"/>
      <c r="GO83" s="25"/>
      <c r="GP83" s="25"/>
      <c r="GQ83" s="25"/>
      <c r="GR83" s="25"/>
      <c r="GS83" s="25"/>
      <c r="GT83" s="25"/>
      <c r="GU83" s="25"/>
      <c r="GV83" s="25"/>
      <c r="GW83" s="25"/>
      <c r="GX83" s="25"/>
      <c r="GY83" s="25"/>
      <c r="GZ83" s="25"/>
      <c r="HA83" s="25"/>
      <c r="HB83" s="25"/>
      <c r="HC83" s="25"/>
      <c r="HD83" s="25"/>
      <c r="HE83" s="25"/>
      <c r="HF83" s="25"/>
      <c r="HG83" s="25"/>
      <c r="HH83" s="25"/>
      <c r="HI83" s="25"/>
      <c r="HJ83" s="25"/>
      <c r="HK83" s="25"/>
      <c r="HL83" s="25"/>
      <c r="HM83" s="25"/>
      <c r="HN83" s="25"/>
      <c r="HO83" s="25"/>
      <c r="HP83" s="25"/>
      <c r="HQ83" s="25"/>
      <c r="HR83" s="25"/>
      <c r="HS83" s="25"/>
      <c r="HT83" s="25"/>
      <c r="HU83" s="25"/>
      <c r="HV83" s="25"/>
      <c r="HW83" s="25"/>
      <c r="HX83" s="25"/>
      <c r="HY83" s="25"/>
      <c r="HZ83" s="25"/>
      <c r="IA83" s="25"/>
      <c r="IB83" s="25"/>
      <c r="IC83" s="25"/>
      <c r="ID83" s="25"/>
      <c r="IE83" s="25"/>
      <c r="IF83" s="25"/>
      <c r="IG83" s="19"/>
      <c r="IH83" s="27"/>
      <c r="II83" s="19"/>
    </row>
    <row r="84" spans="1:243" s="24" customFormat="1" ht="71.25" customHeight="1">
      <c r="A84" s="67" t="s">
        <v>51</v>
      </c>
      <c r="B84" s="68" t="s">
        <v>166</v>
      </c>
      <c r="C84" s="69">
        <v>30402</v>
      </c>
      <c r="D84" s="70">
        <v>71412330402001</v>
      </c>
      <c r="E84" s="68" t="s">
        <v>54</v>
      </c>
      <c r="F84" s="68" t="s">
        <v>130</v>
      </c>
      <c r="G84" s="68">
        <v>463</v>
      </c>
      <c r="H84" s="68" t="s">
        <v>131</v>
      </c>
      <c r="I84" s="68">
        <v>296086</v>
      </c>
      <c r="J84" s="71" t="s">
        <v>228</v>
      </c>
      <c r="K84" s="67" t="s">
        <v>61</v>
      </c>
      <c r="L84" s="69">
        <v>55121700</v>
      </c>
      <c r="M84" s="71" t="s">
        <v>311</v>
      </c>
      <c r="N84" s="69" t="s">
        <v>305</v>
      </c>
      <c r="O84" s="69" t="s">
        <v>312</v>
      </c>
      <c r="P84" s="69" t="s">
        <v>69</v>
      </c>
      <c r="Q84" s="68" t="s">
        <v>175</v>
      </c>
      <c r="R84" s="72">
        <v>300000000</v>
      </c>
      <c r="S84" s="72">
        <v>105000000</v>
      </c>
      <c r="T84" s="68"/>
      <c r="U84" s="68"/>
      <c r="V84" s="69" t="s">
        <v>313</v>
      </c>
      <c r="W84" s="68" t="s">
        <v>438</v>
      </c>
      <c r="X84" s="73">
        <v>4500020245</v>
      </c>
      <c r="Y84" s="72">
        <v>330000000</v>
      </c>
      <c r="Z84" s="92" t="s">
        <v>319</v>
      </c>
      <c r="AA84" s="68" t="s">
        <v>163</v>
      </c>
      <c r="AB84" s="68"/>
      <c r="AC84" s="69" t="s">
        <v>224</v>
      </c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  <c r="FJ84" s="25"/>
      <c r="FK84" s="25"/>
      <c r="FL84" s="25"/>
      <c r="FM84" s="25"/>
      <c r="FN84" s="25"/>
      <c r="FO84" s="25"/>
      <c r="FP84" s="25"/>
      <c r="FQ84" s="25"/>
      <c r="FR84" s="25"/>
      <c r="FS84" s="25"/>
      <c r="FT84" s="25"/>
      <c r="FU84" s="25"/>
      <c r="FV84" s="25"/>
      <c r="FW84" s="25"/>
      <c r="FX84" s="25"/>
      <c r="FY84" s="25"/>
      <c r="FZ84" s="25"/>
      <c r="GA84" s="25"/>
      <c r="GB84" s="25"/>
      <c r="GC84" s="25"/>
      <c r="GD84" s="25"/>
      <c r="GE84" s="25"/>
      <c r="GF84" s="25"/>
      <c r="GG84" s="25"/>
      <c r="GH84" s="25"/>
      <c r="GI84" s="25"/>
      <c r="GJ84" s="25"/>
      <c r="GK84" s="25"/>
      <c r="GL84" s="25"/>
      <c r="GM84" s="25"/>
      <c r="GN84" s="25"/>
      <c r="GO84" s="25"/>
      <c r="GP84" s="25"/>
      <c r="GQ84" s="25"/>
      <c r="GR84" s="25"/>
      <c r="GS84" s="25"/>
      <c r="GT84" s="25"/>
      <c r="GU84" s="25"/>
      <c r="GV84" s="25"/>
      <c r="GW84" s="25"/>
      <c r="GX84" s="25"/>
      <c r="GY84" s="25"/>
      <c r="GZ84" s="25"/>
      <c r="HA84" s="25"/>
      <c r="HB84" s="25"/>
      <c r="HC84" s="25"/>
      <c r="HD84" s="25"/>
      <c r="HE84" s="25"/>
      <c r="HF84" s="25"/>
      <c r="HG84" s="25"/>
      <c r="HH84" s="25"/>
      <c r="HI84" s="25"/>
      <c r="HJ84" s="25"/>
      <c r="HK84" s="25"/>
      <c r="HL84" s="25"/>
      <c r="HM84" s="25"/>
      <c r="HN84" s="25"/>
      <c r="HO84" s="25"/>
      <c r="HP84" s="25"/>
      <c r="HQ84" s="25"/>
      <c r="HR84" s="25"/>
      <c r="HS84" s="25"/>
      <c r="HT84" s="25"/>
      <c r="HU84" s="25"/>
      <c r="HV84" s="25"/>
      <c r="HW84" s="25"/>
      <c r="HX84" s="25"/>
      <c r="HY84" s="25"/>
      <c r="HZ84" s="25"/>
      <c r="IA84" s="25"/>
      <c r="IB84" s="25"/>
      <c r="IC84" s="25"/>
      <c r="ID84" s="25"/>
      <c r="IE84" s="25"/>
      <c r="IF84" s="25"/>
      <c r="IG84" s="19"/>
      <c r="IH84" s="27"/>
      <c r="II84" s="19"/>
    </row>
    <row r="85" spans="1:243" s="24" customFormat="1" ht="62.25" customHeight="1">
      <c r="A85" s="67" t="s">
        <v>51</v>
      </c>
      <c r="B85" s="68" t="s">
        <v>166</v>
      </c>
      <c r="C85" s="69">
        <v>30402</v>
      </c>
      <c r="D85" s="70">
        <v>71412330402001</v>
      </c>
      <c r="E85" s="68" t="s">
        <v>53</v>
      </c>
      <c r="F85" s="68" t="s">
        <v>130</v>
      </c>
      <c r="G85" s="68">
        <v>463</v>
      </c>
      <c r="H85" s="68" t="s">
        <v>131</v>
      </c>
      <c r="I85" s="68">
        <v>296086</v>
      </c>
      <c r="J85" s="71" t="s">
        <v>228</v>
      </c>
      <c r="K85" s="67" t="s">
        <v>65</v>
      </c>
      <c r="L85" s="69">
        <v>93151501</v>
      </c>
      <c r="M85" s="71" t="s">
        <v>322</v>
      </c>
      <c r="N85" s="69" t="s">
        <v>306</v>
      </c>
      <c r="O85" s="69" t="s">
        <v>420</v>
      </c>
      <c r="P85" s="69" t="s">
        <v>230</v>
      </c>
      <c r="Q85" s="68" t="s">
        <v>86</v>
      </c>
      <c r="R85" s="79">
        <v>3966000</v>
      </c>
      <c r="S85" s="79">
        <v>3966000</v>
      </c>
      <c r="T85" s="68"/>
      <c r="U85" s="68"/>
      <c r="V85" s="69" t="s">
        <v>87</v>
      </c>
      <c r="W85" s="68">
        <v>7000060062</v>
      </c>
      <c r="X85" s="73">
        <v>4500019779</v>
      </c>
      <c r="Y85" s="72">
        <v>3966000</v>
      </c>
      <c r="Z85" s="68" t="s">
        <v>325</v>
      </c>
      <c r="AA85" s="68" t="s">
        <v>323</v>
      </c>
      <c r="AB85" s="68">
        <f>VLOOKUP(W85,'[1]Sheet1'!A$1:G$152,1,0)</f>
        <v>7000060062</v>
      </c>
      <c r="AC85" s="69" t="s">
        <v>327</v>
      </c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5"/>
      <c r="FK85" s="25"/>
      <c r="FL85" s="25"/>
      <c r="FM85" s="25"/>
      <c r="FN85" s="25"/>
      <c r="FO85" s="25"/>
      <c r="FP85" s="25"/>
      <c r="FQ85" s="25"/>
      <c r="FR85" s="25"/>
      <c r="FS85" s="25"/>
      <c r="FT85" s="25"/>
      <c r="FU85" s="25"/>
      <c r="FV85" s="25"/>
      <c r="FW85" s="25"/>
      <c r="FX85" s="25"/>
      <c r="FY85" s="25"/>
      <c r="FZ85" s="25"/>
      <c r="GA85" s="25"/>
      <c r="GB85" s="25"/>
      <c r="GC85" s="25"/>
      <c r="GD85" s="25"/>
      <c r="GE85" s="25"/>
      <c r="GF85" s="25"/>
      <c r="GG85" s="25"/>
      <c r="GH85" s="25"/>
      <c r="GI85" s="25"/>
      <c r="GJ85" s="25"/>
      <c r="GK85" s="25"/>
      <c r="GL85" s="25"/>
      <c r="GM85" s="25"/>
      <c r="GN85" s="25"/>
      <c r="GO85" s="25"/>
      <c r="GP85" s="25"/>
      <c r="GQ85" s="25"/>
      <c r="GR85" s="25"/>
      <c r="GS85" s="25"/>
      <c r="GT85" s="25"/>
      <c r="GU85" s="25"/>
      <c r="GV85" s="25"/>
      <c r="GW85" s="25"/>
      <c r="GX85" s="25"/>
      <c r="GY85" s="25"/>
      <c r="GZ85" s="25"/>
      <c r="HA85" s="25"/>
      <c r="HB85" s="25"/>
      <c r="HC85" s="25"/>
      <c r="HD85" s="25"/>
      <c r="HE85" s="25"/>
      <c r="HF85" s="25"/>
      <c r="HG85" s="25"/>
      <c r="HH85" s="25"/>
      <c r="HI85" s="25"/>
      <c r="HJ85" s="25"/>
      <c r="HK85" s="25"/>
      <c r="HL85" s="25"/>
      <c r="HM85" s="25"/>
      <c r="HN85" s="25"/>
      <c r="HO85" s="25"/>
      <c r="HP85" s="25"/>
      <c r="HQ85" s="25"/>
      <c r="HR85" s="25"/>
      <c r="HS85" s="25"/>
      <c r="HT85" s="25"/>
      <c r="HU85" s="25"/>
      <c r="HV85" s="25"/>
      <c r="HW85" s="25"/>
      <c r="HX85" s="25"/>
      <c r="HY85" s="25"/>
      <c r="HZ85" s="25"/>
      <c r="IA85" s="25"/>
      <c r="IB85" s="25"/>
      <c r="IC85" s="25"/>
      <c r="ID85" s="25"/>
      <c r="IE85" s="25"/>
      <c r="IF85" s="25"/>
      <c r="IG85" s="19"/>
      <c r="IH85" s="27"/>
      <c r="II85" s="19"/>
    </row>
    <row r="86" spans="1:243" s="24" customFormat="1" ht="65.25" customHeight="1">
      <c r="A86" s="67" t="s">
        <v>51</v>
      </c>
      <c r="B86" s="68" t="s">
        <v>166</v>
      </c>
      <c r="C86" s="69">
        <v>30402</v>
      </c>
      <c r="D86" s="70">
        <v>71412330402001</v>
      </c>
      <c r="E86" s="68" t="s">
        <v>53</v>
      </c>
      <c r="F86" s="68" t="s">
        <v>130</v>
      </c>
      <c r="G86" s="68">
        <v>463</v>
      </c>
      <c r="H86" s="68" t="s">
        <v>131</v>
      </c>
      <c r="I86" s="68">
        <v>296086</v>
      </c>
      <c r="J86" s="71" t="s">
        <v>227</v>
      </c>
      <c r="K86" s="67" t="s">
        <v>65</v>
      </c>
      <c r="L86" s="69">
        <v>93151501</v>
      </c>
      <c r="M86" s="71" t="s">
        <v>322</v>
      </c>
      <c r="N86" s="69" t="s">
        <v>306</v>
      </c>
      <c r="O86" s="69" t="s">
        <v>430</v>
      </c>
      <c r="P86" s="69" t="s">
        <v>230</v>
      </c>
      <c r="Q86" s="68" t="s">
        <v>86</v>
      </c>
      <c r="R86" s="79">
        <v>3400000</v>
      </c>
      <c r="S86" s="79">
        <v>3400000</v>
      </c>
      <c r="T86" s="68"/>
      <c r="U86" s="68"/>
      <c r="V86" s="69" t="s">
        <v>87</v>
      </c>
      <c r="W86" s="68">
        <v>7000060062</v>
      </c>
      <c r="X86" s="73">
        <v>4500019785</v>
      </c>
      <c r="Y86" s="72">
        <v>3400000</v>
      </c>
      <c r="Z86" s="68" t="s">
        <v>326</v>
      </c>
      <c r="AA86" s="68" t="s">
        <v>324</v>
      </c>
      <c r="AB86" s="68">
        <f>VLOOKUP(W86,'[1]Sheet1'!A$1:G$152,1,0)</f>
        <v>7000060062</v>
      </c>
      <c r="AC86" s="69" t="s">
        <v>327</v>
      </c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  <c r="FJ86" s="25"/>
      <c r="FK86" s="25"/>
      <c r="FL86" s="25"/>
      <c r="FM86" s="25"/>
      <c r="FN86" s="25"/>
      <c r="FO86" s="25"/>
      <c r="FP86" s="25"/>
      <c r="FQ86" s="25"/>
      <c r="FR86" s="25"/>
      <c r="FS86" s="25"/>
      <c r="FT86" s="25"/>
      <c r="FU86" s="25"/>
      <c r="FV86" s="25"/>
      <c r="FW86" s="25"/>
      <c r="FX86" s="25"/>
      <c r="FY86" s="25"/>
      <c r="FZ86" s="25"/>
      <c r="GA86" s="25"/>
      <c r="GB86" s="25"/>
      <c r="GC86" s="25"/>
      <c r="GD86" s="25"/>
      <c r="GE86" s="25"/>
      <c r="GF86" s="25"/>
      <c r="GG86" s="25"/>
      <c r="GH86" s="25"/>
      <c r="GI86" s="25"/>
      <c r="GJ86" s="25"/>
      <c r="GK86" s="25"/>
      <c r="GL86" s="25"/>
      <c r="GM86" s="25"/>
      <c r="GN86" s="25"/>
      <c r="GO86" s="25"/>
      <c r="GP86" s="25"/>
      <c r="GQ86" s="25"/>
      <c r="GR86" s="25"/>
      <c r="GS86" s="25"/>
      <c r="GT86" s="25"/>
      <c r="GU86" s="25"/>
      <c r="GV86" s="25"/>
      <c r="GW86" s="25"/>
      <c r="GX86" s="25"/>
      <c r="GY86" s="25"/>
      <c r="GZ86" s="25"/>
      <c r="HA86" s="25"/>
      <c r="HB86" s="25"/>
      <c r="HC86" s="25"/>
      <c r="HD86" s="25"/>
      <c r="HE86" s="25"/>
      <c r="HF86" s="25"/>
      <c r="HG86" s="25"/>
      <c r="HH86" s="25"/>
      <c r="HI86" s="25"/>
      <c r="HJ86" s="25"/>
      <c r="HK86" s="25"/>
      <c r="HL86" s="25"/>
      <c r="HM86" s="25"/>
      <c r="HN86" s="25"/>
      <c r="HO86" s="25"/>
      <c r="HP86" s="25"/>
      <c r="HQ86" s="25"/>
      <c r="HR86" s="25"/>
      <c r="HS86" s="25"/>
      <c r="HT86" s="25"/>
      <c r="HU86" s="25"/>
      <c r="HV86" s="25"/>
      <c r="HW86" s="25"/>
      <c r="HX86" s="25"/>
      <c r="HY86" s="25"/>
      <c r="HZ86" s="25"/>
      <c r="IA86" s="25"/>
      <c r="IB86" s="25"/>
      <c r="IC86" s="25"/>
      <c r="ID86" s="25"/>
      <c r="IE86" s="25"/>
      <c r="IF86" s="25"/>
      <c r="IG86" s="19"/>
      <c r="IH86" s="27"/>
      <c r="II86" s="19"/>
    </row>
    <row r="87" spans="1:243" s="24" customFormat="1" ht="61.5" customHeight="1">
      <c r="A87" s="67" t="s">
        <v>51</v>
      </c>
      <c r="B87" s="68" t="s">
        <v>166</v>
      </c>
      <c r="C87" s="69">
        <v>30402</v>
      </c>
      <c r="D87" s="70">
        <v>71412330402001</v>
      </c>
      <c r="E87" s="68" t="s">
        <v>54</v>
      </c>
      <c r="F87" s="68" t="s">
        <v>130</v>
      </c>
      <c r="G87" s="68">
        <v>463</v>
      </c>
      <c r="H87" s="68" t="s">
        <v>131</v>
      </c>
      <c r="I87" s="68">
        <v>296086</v>
      </c>
      <c r="J87" s="71" t="s">
        <v>228</v>
      </c>
      <c r="K87" s="71" t="s">
        <v>371</v>
      </c>
      <c r="L87" s="68">
        <v>77102003</v>
      </c>
      <c r="M87" s="75" t="s">
        <v>212</v>
      </c>
      <c r="N87" s="69" t="s">
        <v>179</v>
      </c>
      <c r="O87" s="69" t="s">
        <v>68</v>
      </c>
      <c r="P87" s="69" t="s">
        <v>69</v>
      </c>
      <c r="Q87" s="68" t="s">
        <v>175</v>
      </c>
      <c r="R87" s="72">
        <v>5000000</v>
      </c>
      <c r="S87" s="72">
        <v>5000000</v>
      </c>
      <c r="T87" s="68"/>
      <c r="U87" s="68"/>
      <c r="V87" s="69" t="s">
        <v>87</v>
      </c>
      <c r="W87" s="68">
        <v>7000057312</v>
      </c>
      <c r="X87" s="73">
        <v>45000188830</v>
      </c>
      <c r="Y87" s="72">
        <v>5000000</v>
      </c>
      <c r="Z87" s="68" t="s">
        <v>207</v>
      </c>
      <c r="AA87" s="68" t="s">
        <v>208</v>
      </c>
      <c r="AB87" s="68">
        <f>VLOOKUP(W87,'[1]Sheet1'!A$1:G$152,1,0)</f>
        <v>7000057312</v>
      </c>
      <c r="AC87" s="69" t="s">
        <v>328</v>
      </c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5"/>
      <c r="FK87" s="25"/>
      <c r="FL87" s="25"/>
      <c r="FM87" s="25"/>
      <c r="FN87" s="25"/>
      <c r="FO87" s="25"/>
      <c r="FP87" s="25"/>
      <c r="FQ87" s="25"/>
      <c r="FR87" s="25"/>
      <c r="FS87" s="25"/>
      <c r="FT87" s="25"/>
      <c r="FU87" s="25"/>
      <c r="FV87" s="25"/>
      <c r="FW87" s="25"/>
      <c r="FX87" s="25"/>
      <c r="FY87" s="25"/>
      <c r="FZ87" s="25"/>
      <c r="GA87" s="25"/>
      <c r="GB87" s="25"/>
      <c r="GC87" s="25"/>
      <c r="GD87" s="25"/>
      <c r="GE87" s="25"/>
      <c r="GF87" s="25"/>
      <c r="GG87" s="25"/>
      <c r="GH87" s="25"/>
      <c r="GI87" s="25"/>
      <c r="GJ87" s="25"/>
      <c r="GK87" s="25"/>
      <c r="GL87" s="25"/>
      <c r="GM87" s="25"/>
      <c r="GN87" s="25"/>
      <c r="GO87" s="25"/>
      <c r="GP87" s="25"/>
      <c r="GQ87" s="25"/>
      <c r="GR87" s="25"/>
      <c r="GS87" s="25"/>
      <c r="GT87" s="25"/>
      <c r="GU87" s="25"/>
      <c r="GV87" s="25"/>
      <c r="GW87" s="25"/>
      <c r="GX87" s="25"/>
      <c r="GY87" s="25"/>
      <c r="GZ87" s="25"/>
      <c r="HA87" s="25"/>
      <c r="HB87" s="25"/>
      <c r="HC87" s="25"/>
      <c r="HD87" s="25"/>
      <c r="HE87" s="25"/>
      <c r="HF87" s="25"/>
      <c r="HG87" s="25"/>
      <c r="HH87" s="25"/>
      <c r="HI87" s="25"/>
      <c r="HJ87" s="25"/>
      <c r="HK87" s="25"/>
      <c r="HL87" s="25"/>
      <c r="HM87" s="25"/>
      <c r="HN87" s="25"/>
      <c r="HO87" s="25"/>
      <c r="HP87" s="25"/>
      <c r="HQ87" s="25"/>
      <c r="HR87" s="25"/>
      <c r="HS87" s="25"/>
      <c r="HT87" s="25"/>
      <c r="HU87" s="25"/>
      <c r="HV87" s="25"/>
      <c r="HW87" s="25"/>
      <c r="HX87" s="25"/>
      <c r="HY87" s="25"/>
      <c r="HZ87" s="25"/>
      <c r="IA87" s="25"/>
      <c r="IB87" s="25"/>
      <c r="IC87" s="25"/>
      <c r="ID87" s="25"/>
      <c r="IE87" s="25"/>
      <c r="IF87" s="25"/>
      <c r="IG87" s="19"/>
      <c r="IH87" s="27"/>
      <c r="II87" s="19"/>
    </row>
    <row r="88" spans="1:243" s="24" customFormat="1" ht="72.75" customHeight="1">
      <c r="A88" s="67" t="s">
        <v>51</v>
      </c>
      <c r="B88" s="68" t="s">
        <v>166</v>
      </c>
      <c r="C88" s="69">
        <v>30402</v>
      </c>
      <c r="D88" s="70">
        <v>71412330402001</v>
      </c>
      <c r="E88" s="68" t="s">
        <v>54</v>
      </c>
      <c r="F88" s="68" t="s">
        <v>130</v>
      </c>
      <c r="G88" s="68">
        <v>463</v>
      </c>
      <c r="H88" s="68" t="s">
        <v>131</v>
      </c>
      <c r="I88" s="68">
        <v>296086</v>
      </c>
      <c r="J88" s="71" t="s">
        <v>227</v>
      </c>
      <c r="K88" s="67" t="s">
        <v>65</v>
      </c>
      <c r="L88" s="69">
        <v>93151501</v>
      </c>
      <c r="M88" s="75" t="s">
        <v>213</v>
      </c>
      <c r="N88" s="69" t="s">
        <v>179</v>
      </c>
      <c r="O88" s="69" t="s">
        <v>68</v>
      </c>
      <c r="P88" s="69" t="s">
        <v>69</v>
      </c>
      <c r="Q88" s="94" t="s">
        <v>175</v>
      </c>
      <c r="R88" s="72">
        <v>15750000</v>
      </c>
      <c r="S88" s="72">
        <v>15750000</v>
      </c>
      <c r="T88" s="68"/>
      <c r="U88" s="68"/>
      <c r="V88" s="69" t="s">
        <v>87</v>
      </c>
      <c r="W88" s="68">
        <v>7000058192</v>
      </c>
      <c r="X88" s="73">
        <v>4500018853</v>
      </c>
      <c r="Y88" s="72">
        <v>15750000</v>
      </c>
      <c r="Z88" s="68" t="s">
        <v>390</v>
      </c>
      <c r="AA88" s="68" t="s">
        <v>209</v>
      </c>
      <c r="AB88" s="68">
        <f>VLOOKUP(W88,'[1]Sheet1'!A$1:G$152,1,0)</f>
        <v>7000058192</v>
      </c>
      <c r="AC88" s="69" t="s">
        <v>327</v>
      </c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5"/>
      <c r="FK88" s="25"/>
      <c r="FL88" s="25"/>
      <c r="FM88" s="25"/>
      <c r="FN88" s="25"/>
      <c r="FO88" s="25"/>
      <c r="FP88" s="25"/>
      <c r="FQ88" s="25"/>
      <c r="FR88" s="25"/>
      <c r="FS88" s="25"/>
      <c r="FT88" s="25"/>
      <c r="FU88" s="25"/>
      <c r="FV88" s="25"/>
      <c r="FW88" s="25"/>
      <c r="FX88" s="25"/>
      <c r="FY88" s="25"/>
      <c r="FZ88" s="25"/>
      <c r="GA88" s="25"/>
      <c r="GB88" s="25"/>
      <c r="GC88" s="25"/>
      <c r="GD88" s="25"/>
      <c r="GE88" s="25"/>
      <c r="GF88" s="25"/>
      <c r="GG88" s="25"/>
      <c r="GH88" s="25"/>
      <c r="GI88" s="25"/>
      <c r="GJ88" s="25"/>
      <c r="GK88" s="25"/>
      <c r="GL88" s="25"/>
      <c r="GM88" s="25"/>
      <c r="GN88" s="25"/>
      <c r="GO88" s="25"/>
      <c r="GP88" s="25"/>
      <c r="GQ88" s="25"/>
      <c r="GR88" s="25"/>
      <c r="GS88" s="25"/>
      <c r="GT88" s="25"/>
      <c r="GU88" s="25"/>
      <c r="GV88" s="25"/>
      <c r="GW88" s="25"/>
      <c r="GX88" s="25"/>
      <c r="GY88" s="25"/>
      <c r="GZ88" s="25"/>
      <c r="HA88" s="25"/>
      <c r="HB88" s="25"/>
      <c r="HC88" s="25"/>
      <c r="HD88" s="25"/>
      <c r="HE88" s="25"/>
      <c r="HF88" s="25"/>
      <c r="HG88" s="25"/>
      <c r="HH88" s="25"/>
      <c r="HI88" s="25"/>
      <c r="HJ88" s="25"/>
      <c r="HK88" s="25"/>
      <c r="HL88" s="25"/>
      <c r="HM88" s="25"/>
      <c r="HN88" s="25"/>
      <c r="HO88" s="25"/>
      <c r="HP88" s="25"/>
      <c r="HQ88" s="25"/>
      <c r="HR88" s="25"/>
      <c r="HS88" s="25"/>
      <c r="HT88" s="25"/>
      <c r="HU88" s="25"/>
      <c r="HV88" s="25"/>
      <c r="HW88" s="25"/>
      <c r="HX88" s="25"/>
      <c r="HY88" s="25"/>
      <c r="HZ88" s="25"/>
      <c r="IA88" s="25"/>
      <c r="IB88" s="25"/>
      <c r="IC88" s="25"/>
      <c r="ID88" s="25"/>
      <c r="IE88" s="25"/>
      <c r="IF88" s="25"/>
      <c r="IG88" s="19"/>
      <c r="IH88" s="27"/>
      <c r="II88" s="19"/>
    </row>
    <row r="89" spans="1:29" s="25" customFormat="1" ht="73.5" customHeight="1">
      <c r="A89" s="67" t="s">
        <v>51</v>
      </c>
      <c r="B89" s="68" t="s">
        <v>166</v>
      </c>
      <c r="C89" s="69">
        <v>30402</v>
      </c>
      <c r="D89" s="70">
        <v>71412330402001</v>
      </c>
      <c r="E89" s="69" t="s">
        <v>53</v>
      </c>
      <c r="F89" s="68" t="s">
        <v>130</v>
      </c>
      <c r="G89" s="68">
        <v>463</v>
      </c>
      <c r="H89" s="68" t="s">
        <v>131</v>
      </c>
      <c r="I89" s="68">
        <v>296086</v>
      </c>
      <c r="J89" s="71" t="s">
        <v>228</v>
      </c>
      <c r="K89" s="71" t="s">
        <v>371</v>
      </c>
      <c r="L89" s="68">
        <v>77102003</v>
      </c>
      <c r="M89" s="75" t="s">
        <v>215</v>
      </c>
      <c r="N89" s="69" t="s">
        <v>67</v>
      </c>
      <c r="O89" s="69" t="s">
        <v>73</v>
      </c>
      <c r="P89" s="69" t="s">
        <v>74</v>
      </c>
      <c r="Q89" s="69" t="s">
        <v>86</v>
      </c>
      <c r="R89" s="72">
        <v>60000000</v>
      </c>
      <c r="S89" s="72">
        <v>60000000</v>
      </c>
      <c r="T89" s="68"/>
      <c r="U89" s="68"/>
      <c r="V89" s="69" t="s">
        <v>87</v>
      </c>
      <c r="W89" s="68">
        <v>7000053863</v>
      </c>
      <c r="X89" s="73">
        <v>4500017585</v>
      </c>
      <c r="Y89" s="72">
        <v>59729560</v>
      </c>
      <c r="Z89" s="68" t="s">
        <v>362</v>
      </c>
      <c r="AA89" s="68" t="s">
        <v>172</v>
      </c>
      <c r="AB89" s="68">
        <f>VLOOKUP(W89,'[1]Sheet1'!A$1:G$152,1,0)</f>
        <v>7000053863</v>
      </c>
      <c r="AC89" s="69" t="s">
        <v>327</v>
      </c>
    </row>
    <row r="90" spans="1:29" s="25" customFormat="1" ht="66" customHeight="1">
      <c r="A90" s="67" t="s">
        <v>51</v>
      </c>
      <c r="B90" s="68" t="s">
        <v>166</v>
      </c>
      <c r="C90" s="69">
        <v>30402</v>
      </c>
      <c r="D90" s="70">
        <v>71412330402001</v>
      </c>
      <c r="E90" s="69" t="s">
        <v>53</v>
      </c>
      <c r="F90" s="68" t="s">
        <v>130</v>
      </c>
      <c r="G90" s="68">
        <v>463</v>
      </c>
      <c r="H90" s="68" t="s">
        <v>131</v>
      </c>
      <c r="I90" s="68">
        <v>296086</v>
      </c>
      <c r="J90" s="71" t="s">
        <v>227</v>
      </c>
      <c r="K90" s="71" t="s">
        <v>371</v>
      </c>
      <c r="L90" s="68">
        <v>77102003</v>
      </c>
      <c r="M90" s="75" t="s">
        <v>214</v>
      </c>
      <c r="N90" s="69" t="s">
        <v>67</v>
      </c>
      <c r="O90" s="69" t="s">
        <v>68</v>
      </c>
      <c r="P90" s="69" t="s">
        <v>74</v>
      </c>
      <c r="Q90" s="69" t="s">
        <v>86</v>
      </c>
      <c r="R90" s="72">
        <v>60000000</v>
      </c>
      <c r="S90" s="72">
        <v>60000000</v>
      </c>
      <c r="T90" s="68"/>
      <c r="U90" s="68"/>
      <c r="V90" s="69" t="s">
        <v>87</v>
      </c>
      <c r="W90" s="68">
        <v>7000053866</v>
      </c>
      <c r="X90" s="73">
        <v>4500017597</v>
      </c>
      <c r="Y90" s="72">
        <v>59200000</v>
      </c>
      <c r="Z90" s="68" t="s">
        <v>381</v>
      </c>
      <c r="AA90" s="68" t="s">
        <v>155</v>
      </c>
      <c r="AB90" s="68">
        <f>VLOOKUP(W90,'[1]Sheet1'!A$1:G$152,1,0)</f>
        <v>7000053866</v>
      </c>
      <c r="AC90" s="69" t="s">
        <v>361</v>
      </c>
    </row>
    <row r="91" spans="1:29" s="25" customFormat="1" ht="63.75" customHeight="1">
      <c r="A91" s="67" t="s">
        <v>51</v>
      </c>
      <c r="B91" s="68" t="s">
        <v>166</v>
      </c>
      <c r="C91" s="69">
        <v>30402</v>
      </c>
      <c r="D91" s="70">
        <v>71412330402001</v>
      </c>
      <c r="E91" s="69" t="s">
        <v>53</v>
      </c>
      <c r="F91" s="68" t="s">
        <v>130</v>
      </c>
      <c r="G91" s="68">
        <v>463</v>
      </c>
      <c r="H91" s="68" t="s">
        <v>131</v>
      </c>
      <c r="I91" s="68">
        <v>296086</v>
      </c>
      <c r="J91" s="71" t="s">
        <v>228</v>
      </c>
      <c r="K91" s="71" t="s">
        <v>371</v>
      </c>
      <c r="L91" s="68">
        <v>77102003</v>
      </c>
      <c r="M91" s="75" t="s">
        <v>214</v>
      </c>
      <c r="N91" s="69" t="s">
        <v>67</v>
      </c>
      <c r="O91" s="69" t="s">
        <v>68</v>
      </c>
      <c r="P91" s="69" t="s">
        <v>74</v>
      </c>
      <c r="Q91" s="69" t="s">
        <v>86</v>
      </c>
      <c r="R91" s="72">
        <v>23680000</v>
      </c>
      <c r="S91" s="72">
        <v>23680000</v>
      </c>
      <c r="T91" s="68"/>
      <c r="U91" s="68"/>
      <c r="V91" s="69" t="s">
        <v>87</v>
      </c>
      <c r="W91" s="68">
        <v>7000061610</v>
      </c>
      <c r="X91" s="73">
        <v>4500017597</v>
      </c>
      <c r="Y91" s="72">
        <v>23680000</v>
      </c>
      <c r="Z91" s="68" t="s">
        <v>382</v>
      </c>
      <c r="AA91" s="68" t="s">
        <v>155</v>
      </c>
      <c r="AB91" s="68"/>
      <c r="AC91" s="69" t="s">
        <v>369</v>
      </c>
    </row>
    <row r="92" spans="1:29" s="25" customFormat="1" ht="77.25" customHeight="1">
      <c r="A92" s="67" t="s">
        <v>51</v>
      </c>
      <c r="B92" s="68" t="s">
        <v>166</v>
      </c>
      <c r="C92" s="69">
        <v>30402</v>
      </c>
      <c r="D92" s="70">
        <v>71412330402001</v>
      </c>
      <c r="E92" s="69" t="s">
        <v>53</v>
      </c>
      <c r="F92" s="68" t="s">
        <v>130</v>
      </c>
      <c r="G92" s="68">
        <v>463</v>
      </c>
      <c r="H92" s="68" t="s">
        <v>131</v>
      </c>
      <c r="I92" s="68">
        <v>296086</v>
      </c>
      <c r="J92" s="71" t="s">
        <v>228</v>
      </c>
      <c r="K92" s="71" t="s">
        <v>371</v>
      </c>
      <c r="L92" s="68">
        <v>77102003</v>
      </c>
      <c r="M92" s="75" t="s">
        <v>215</v>
      </c>
      <c r="N92" s="69" t="s">
        <v>67</v>
      </c>
      <c r="O92" s="69" t="s">
        <v>73</v>
      </c>
      <c r="P92" s="69" t="s">
        <v>74</v>
      </c>
      <c r="Q92" s="69" t="s">
        <v>86</v>
      </c>
      <c r="R92" s="72">
        <v>29800000</v>
      </c>
      <c r="S92" s="72">
        <v>29800000</v>
      </c>
      <c r="T92" s="68"/>
      <c r="U92" s="68"/>
      <c r="V92" s="69" t="s">
        <v>87</v>
      </c>
      <c r="W92" s="68">
        <v>7000056453</v>
      </c>
      <c r="X92" s="73">
        <v>4500018134</v>
      </c>
      <c r="Y92" s="72">
        <v>29800000</v>
      </c>
      <c r="Z92" s="68" t="s">
        <v>383</v>
      </c>
      <c r="AA92" s="68" t="s">
        <v>172</v>
      </c>
      <c r="AB92" s="68">
        <f>VLOOKUP(W92,'[1]Sheet1'!A$1:G$152,1,0)</f>
        <v>7000056453</v>
      </c>
      <c r="AC92" s="69" t="s">
        <v>201</v>
      </c>
    </row>
    <row r="93" spans="1:29" s="25" customFormat="1" ht="77.25" customHeight="1">
      <c r="A93" s="67" t="s">
        <v>51</v>
      </c>
      <c r="B93" s="68" t="s">
        <v>166</v>
      </c>
      <c r="C93" s="69">
        <v>30402</v>
      </c>
      <c r="D93" s="70">
        <v>71412330402001</v>
      </c>
      <c r="E93" s="69" t="s">
        <v>53</v>
      </c>
      <c r="F93" s="68" t="s">
        <v>130</v>
      </c>
      <c r="G93" s="68">
        <v>463</v>
      </c>
      <c r="H93" s="68" t="s">
        <v>131</v>
      </c>
      <c r="I93" s="68">
        <v>296086</v>
      </c>
      <c r="J93" s="71" t="s">
        <v>228</v>
      </c>
      <c r="K93" s="71" t="s">
        <v>388</v>
      </c>
      <c r="L93" s="68">
        <v>80111623</v>
      </c>
      <c r="M93" s="96" t="s">
        <v>377</v>
      </c>
      <c r="N93" s="69" t="s">
        <v>523</v>
      </c>
      <c r="O93" s="69" t="s">
        <v>522</v>
      </c>
      <c r="P93" s="69" t="s">
        <v>378</v>
      </c>
      <c r="Q93" s="69" t="s">
        <v>86</v>
      </c>
      <c r="R93" s="72">
        <v>60000000</v>
      </c>
      <c r="S93" s="72">
        <v>59993000</v>
      </c>
      <c r="T93" s="68"/>
      <c r="U93" s="68"/>
      <c r="V93" s="69" t="s">
        <v>379</v>
      </c>
      <c r="W93" s="97">
        <v>7000055642</v>
      </c>
      <c r="X93" s="97">
        <v>4500017984</v>
      </c>
      <c r="Y93" s="72">
        <v>59993000</v>
      </c>
      <c r="Z93" s="68" t="s">
        <v>380</v>
      </c>
      <c r="AA93" s="68" t="s">
        <v>155</v>
      </c>
      <c r="AB93" s="68">
        <f>VLOOKUP(W93,'[1]Sheet1'!A$1:G$152,1,0)</f>
        <v>7000055642</v>
      </c>
      <c r="AC93" s="69" t="s">
        <v>327</v>
      </c>
    </row>
    <row r="94" spans="1:29" s="25" customFormat="1" ht="77.25" customHeight="1">
      <c r="A94" s="67" t="s">
        <v>51</v>
      </c>
      <c r="B94" s="68" t="s">
        <v>166</v>
      </c>
      <c r="C94" s="69">
        <v>30402</v>
      </c>
      <c r="D94" s="70">
        <v>71412330402001</v>
      </c>
      <c r="E94" s="69" t="s">
        <v>53</v>
      </c>
      <c r="F94" s="68" t="s">
        <v>130</v>
      </c>
      <c r="G94" s="68">
        <v>463</v>
      </c>
      <c r="H94" s="68" t="s">
        <v>131</v>
      </c>
      <c r="I94" s="68">
        <v>296086</v>
      </c>
      <c r="J94" s="71" t="s">
        <v>228</v>
      </c>
      <c r="K94" s="71" t="s">
        <v>388</v>
      </c>
      <c r="L94" s="68">
        <v>80111623</v>
      </c>
      <c r="M94" s="96" t="s">
        <v>377</v>
      </c>
      <c r="N94" s="69" t="s">
        <v>396</v>
      </c>
      <c r="O94" s="69" t="s">
        <v>524</v>
      </c>
      <c r="P94" s="69" t="s">
        <v>378</v>
      </c>
      <c r="Q94" s="69" t="s">
        <v>86</v>
      </c>
      <c r="R94" s="72">
        <v>29996500</v>
      </c>
      <c r="S94" s="72">
        <v>29996500</v>
      </c>
      <c r="T94" s="68"/>
      <c r="U94" s="68"/>
      <c r="V94" s="69" t="s">
        <v>379</v>
      </c>
      <c r="W94" s="68">
        <v>7000060177</v>
      </c>
      <c r="X94" s="73">
        <v>4500019355</v>
      </c>
      <c r="Y94" s="98">
        <v>29996500</v>
      </c>
      <c r="Z94" s="68" t="s">
        <v>384</v>
      </c>
      <c r="AA94" s="68" t="s">
        <v>155</v>
      </c>
      <c r="AB94" s="68">
        <f>VLOOKUP(W94,'[1]Sheet1'!A$1:G$152,1,0)</f>
        <v>7000060177</v>
      </c>
      <c r="AC94" s="69" t="s">
        <v>385</v>
      </c>
    </row>
    <row r="95" spans="1:29" s="25" customFormat="1" ht="83.25" customHeight="1">
      <c r="A95" s="67" t="s">
        <v>51</v>
      </c>
      <c r="B95" s="68" t="s">
        <v>166</v>
      </c>
      <c r="C95" s="69">
        <v>30402</v>
      </c>
      <c r="D95" s="70">
        <v>71412330402001</v>
      </c>
      <c r="E95" s="69" t="s">
        <v>53</v>
      </c>
      <c r="F95" s="68" t="s">
        <v>130</v>
      </c>
      <c r="G95" s="68">
        <v>463</v>
      </c>
      <c r="H95" s="68" t="s">
        <v>131</v>
      </c>
      <c r="I95" s="68">
        <v>296086</v>
      </c>
      <c r="J95" s="71" t="s">
        <v>228</v>
      </c>
      <c r="K95" s="67" t="s">
        <v>65</v>
      </c>
      <c r="L95" s="69">
        <v>93151501</v>
      </c>
      <c r="M95" s="75" t="s">
        <v>216</v>
      </c>
      <c r="N95" s="69" t="s">
        <v>76</v>
      </c>
      <c r="O95" s="69" t="s">
        <v>70</v>
      </c>
      <c r="P95" s="69" t="s">
        <v>74</v>
      </c>
      <c r="Q95" s="69" t="s">
        <v>86</v>
      </c>
      <c r="R95" s="72">
        <v>21250000</v>
      </c>
      <c r="S95" s="72">
        <v>21250000</v>
      </c>
      <c r="T95" s="68"/>
      <c r="U95" s="68"/>
      <c r="V95" s="69" t="s">
        <v>88</v>
      </c>
      <c r="W95" s="68">
        <v>7000058190</v>
      </c>
      <c r="X95" s="73">
        <v>4500018664</v>
      </c>
      <c r="Y95" s="72">
        <v>21250000</v>
      </c>
      <c r="Z95" s="68" t="s">
        <v>386</v>
      </c>
      <c r="AA95" s="68" t="s">
        <v>204</v>
      </c>
      <c r="AB95" s="68">
        <f>VLOOKUP(W95,'[1]Sheet1'!A$1:G$152,1,0)</f>
        <v>7000058190</v>
      </c>
      <c r="AC95" s="69" t="s">
        <v>327</v>
      </c>
    </row>
    <row r="96" spans="1:29" s="25" customFormat="1" ht="86.25" customHeight="1">
      <c r="A96" s="67" t="s">
        <v>51</v>
      </c>
      <c r="B96" s="68" t="s">
        <v>166</v>
      </c>
      <c r="C96" s="69">
        <v>30402</v>
      </c>
      <c r="D96" s="70">
        <v>71412330402001</v>
      </c>
      <c r="E96" s="69" t="s">
        <v>53</v>
      </c>
      <c r="F96" s="68" t="s">
        <v>130</v>
      </c>
      <c r="G96" s="68">
        <v>463</v>
      </c>
      <c r="H96" s="68" t="s">
        <v>131</v>
      </c>
      <c r="I96" s="68">
        <v>296086</v>
      </c>
      <c r="J96" s="71" t="s">
        <v>228</v>
      </c>
      <c r="K96" s="67" t="s">
        <v>65</v>
      </c>
      <c r="L96" s="69">
        <v>93151501</v>
      </c>
      <c r="M96" s="75" t="s">
        <v>217</v>
      </c>
      <c r="N96" s="69" t="s">
        <v>179</v>
      </c>
      <c r="O96" s="69" t="s">
        <v>68</v>
      </c>
      <c r="P96" s="69" t="s">
        <v>74</v>
      </c>
      <c r="Q96" s="69" t="s">
        <v>86</v>
      </c>
      <c r="R96" s="72">
        <v>15750000</v>
      </c>
      <c r="S96" s="72">
        <v>15750000</v>
      </c>
      <c r="T96" s="68"/>
      <c r="U96" s="68"/>
      <c r="V96" s="69" t="s">
        <v>87</v>
      </c>
      <c r="W96" s="68">
        <v>7000058194</v>
      </c>
      <c r="X96" s="73">
        <v>4500018850</v>
      </c>
      <c r="Y96" s="72">
        <v>15750000</v>
      </c>
      <c r="Z96" s="68" t="s">
        <v>203</v>
      </c>
      <c r="AA96" s="68" t="s">
        <v>205</v>
      </c>
      <c r="AB96" s="68">
        <f>VLOOKUP(W96,'[1]Sheet1'!A$1:G$152,1,0)</f>
        <v>7000058194</v>
      </c>
      <c r="AC96" s="69" t="s">
        <v>329</v>
      </c>
    </row>
    <row r="97" spans="1:29" s="25" customFormat="1" ht="72" customHeight="1">
      <c r="A97" s="67" t="s">
        <v>51</v>
      </c>
      <c r="B97" s="68" t="s">
        <v>166</v>
      </c>
      <c r="C97" s="69">
        <v>30402</v>
      </c>
      <c r="D97" s="70">
        <v>71412330402001</v>
      </c>
      <c r="E97" s="69" t="s">
        <v>53</v>
      </c>
      <c r="F97" s="68" t="s">
        <v>130</v>
      </c>
      <c r="G97" s="68">
        <v>463</v>
      </c>
      <c r="H97" s="68" t="s">
        <v>131</v>
      </c>
      <c r="I97" s="68">
        <v>296086</v>
      </c>
      <c r="J97" s="71" t="s">
        <v>227</v>
      </c>
      <c r="K97" s="67" t="s">
        <v>65</v>
      </c>
      <c r="L97" s="69">
        <v>93151501</v>
      </c>
      <c r="M97" s="90" t="s">
        <v>218</v>
      </c>
      <c r="N97" s="69" t="s">
        <v>179</v>
      </c>
      <c r="O97" s="69" t="s">
        <v>71</v>
      </c>
      <c r="P97" s="69" t="s">
        <v>74</v>
      </c>
      <c r="Q97" s="69" t="s">
        <v>86</v>
      </c>
      <c r="R97" s="72">
        <v>20600000</v>
      </c>
      <c r="S97" s="72">
        <v>20600000</v>
      </c>
      <c r="T97" s="68"/>
      <c r="U97" s="68"/>
      <c r="V97" s="69" t="s">
        <v>87</v>
      </c>
      <c r="W97" s="68">
        <v>7000059497</v>
      </c>
      <c r="X97" s="73">
        <v>4500019135</v>
      </c>
      <c r="Y97" s="72">
        <v>20600000</v>
      </c>
      <c r="Z97" s="68" t="s">
        <v>202</v>
      </c>
      <c r="AA97" s="68" t="s">
        <v>206</v>
      </c>
      <c r="AB97" s="68">
        <f>VLOOKUP(W97,'[1]Sheet1'!A$1:G$152,1,0)</f>
        <v>7000059497</v>
      </c>
      <c r="AC97" s="69" t="s">
        <v>372</v>
      </c>
    </row>
    <row r="98" spans="1:29" s="25" customFormat="1" ht="106.5" customHeight="1">
      <c r="A98" s="67" t="s">
        <v>51</v>
      </c>
      <c r="B98" s="68" t="s">
        <v>166</v>
      </c>
      <c r="C98" s="69">
        <v>30402</v>
      </c>
      <c r="D98" s="70">
        <v>71412330402001</v>
      </c>
      <c r="E98" s="69" t="s">
        <v>53</v>
      </c>
      <c r="F98" s="68" t="s">
        <v>130</v>
      </c>
      <c r="G98" s="68">
        <v>464</v>
      </c>
      <c r="H98" s="68" t="s">
        <v>131</v>
      </c>
      <c r="I98" s="68">
        <v>296086</v>
      </c>
      <c r="J98" s="71" t="s">
        <v>228</v>
      </c>
      <c r="K98" s="67" t="s">
        <v>65</v>
      </c>
      <c r="L98" s="69">
        <v>93151501</v>
      </c>
      <c r="M98" s="71" t="s">
        <v>334</v>
      </c>
      <c r="N98" s="69" t="s">
        <v>305</v>
      </c>
      <c r="O98" s="69" t="s">
        <v>392</v>
      </c>
      <c r="P98" s="69" t="s">
        <v>230</v>
      </c>
      <c r="Q98" s="69" t="s">
        <v>86</v>
      </c>
      <c r="R98" s="72">
        <v>9000000</v>
      </c>
      <c r="S98" s="72">
        <v>9000000</v>
      </c>
      <c r="T98" s="68"/>
      <c r="U98" s="68"/>
      <c r="V98" s="69" t="s">
        <v>87</v>
      </c>
      <c r="W98" s="68">
        <v>7000059500</v>
      </c>
      <c r="X98" s="73">
        <v>4500020277</v>
      </c>
      <c r="Y98" s="72">
        <v>9000000</v>
      </c>
      <c r="Z98" s="68" t="s">
        <v>335</v>
      </c>
      <c r="AA98" s="68" t="s">
        <v>206</v>
      </c>
      <c r="AB98" s="68">
        <f>VLOOKUP(W98,'[1]Sheet1'!A$1:G$152,1,0)</f>
        <v>7000059500</v>
      </c>
      <c r="AC98" s="69" t="s">
        <v>333</v>
      </c>
    </row>
    <row r="99" spans="1:29" s="25" customFormat="1" ht="72" customHeight="1">
      <c r="A99" s="67" t="s">
        <v>51</v>
      </c>
      <c r="B99" s="68" t="s">
        <v>166</v>
      </c>
      <c r="C99" s="69">
        <v>30402</v>
      </c>
      <c r="D99" s="70">
        <v>71412330402001</v>
      </c>
      <c r="E99" s="69" t="s">
        <v>53</v>
      </c>
      <c r="F99" s="68" t="s">
        <v>130</v>
      </c>
      <c r="G99" s="68">
        <v>463</v>
      </c>
      <c r="H99" s="68" t="s">
        <v>131</v>
      </c>
      <c r="I99" s="68">
        <v>296086</v>
      </c>
      <c r="J99" s="71" t="s">
        <v>227</v>
      </c>
      <c r="K99" s="71" t="s">
        <v>371</v>
      </c>
      <c r="L99" s="68">
        <v>77102003</v>
      </c>
      <c r="M99" s="74" t="s">
        <v>336</v>
      </c>
      <c r="N99" s="69" t="s">
        <v>305</v>
      </c>
      <c r="O99" s="69" t="s">
        <v>235</v>
      </c>
      <c r="P99" s="69" t="s">
        <v>69</v>
      </c>
      <c r="Q99" s="69" t="s">
        <v>86</v>
      </c>
      <c r="R99" s="72">
        <v>800000000</v>
      </c>
      <c r="S99" s="72">
        <v>150000000</v>
      </c>
      <c r="T99" s="68"/>
      <c r="U99" s="68"/>
      <c r="V99" s="69" t="s">
        <v>87</v>
      </c>
      <c r="W99" s="68">
        <v>7000059505</v>
      </c>
      <c r="X99" s="73">
        <v>4500020292</v>
      </c>
      <c r="Y99" s="72">
        <v>150000000</v>
      </c>
      <c r="Z99" s="68" t="s">
        <v>483</v>
      </c>
      <c r="AA99" s="68" t="s">
        <v>337</v>
      </c>
      <c r="AB99" s="68">
        <f>VLOOKUP(W99,'[1]Sheet1'!A$1:G$152,1,0)</f>
        <v>7000059505</v>
      </c>
      <c r="AC99" s="69" t="s">
        <v>333</v>
      </c>
    </row>
    <row r="100" spans="1:29" s="25" customFormat="1" ht="72" customHeight="1">
      <c r="A100" s="67" t="s">
        <v>51</v>
      </c>
      <c r="B100" s="68" t="s">
        <v>166</v>
      </c>
      <c r="C100" s="69">
        <v>30402</v>
      </c>
      <c r="D100" s="70">
        <v>71412330402001</v>
      </c>
      <c r="E100" s="69" t="s">
        <v>53</v>
      </c>
      <c r="F100" s="68" t="s">
        <v>130</v>
      </c>
      <c r="G100" s="68">
        <v>463</v>
      </c>
      <c r="H100" s="68" t="s">
        <v>131</v>
      </c>
      <c r="I100" s="68">
        <v>296086</v>
      </c>
      <c r="J100" s="71" t="s">
        <v>227</v>
      </c>
      <c r="K100" s="71" t="s">
        <v>371</v>
      </c>
      <c r="L100" s="68">
        <v>77102003</v>
      </c>
      <c r="M100" s="71" t="s">
        <v>343</v>
      </c>
      <c r="N100" s="69" t="s">
        <v>305</v>
      </c>
      <c r="O100" s="69" t="s">
        <v>363</v>
      </c>
      <c r="P100" s="69" t="s">
        <v>230</v>
      </c>
      <c r="Q100" s="69" t="s">
        <v>86</v>
      </c>
      <c r="R100" s="72">
        <v>60000000</v>
      </c>
      <c r="S100" s="72">
        <v>60000000</v>
      </c>
      <c r="T100" s="68"/>
      <c r="U100" s="68"/>
      <c r="V100" s="69" t="s">
        <v>87</v>
      </c>
      <c r="W100" s="68">
        <v>7000060361</v>
      </c>
      <c r="X100" s="73">
        <v>4500019887</v>
      </c>
      <c r="Y100" s="72">
        <v>60000000</v>
      </c>
      <c r="Z100" s="68" t="s">
        <v>464</v>
      </c>
      <c r="AA100" s="68" t="s">
        <v>339</v>
      </c>
      <c r="AB100" s="68">
        <f>VLOOKUP(W100,'[1]Sheet1'!A$1:G$152,1,0)</f>
        <v>7000060361</v>
      </c>
      <c r="AC100" s="69" t="s">
        <v>327</v>
      </c>
    </row>
    <row r="101" spans="1:29" s="25" customFormat="1" ht="72" customHeight="1">
      <c r="A101" s="67" t="s">
        <v>51</v>
      </c>
      <c r="B101" s="68" t="s">
        <v>166</v>
      </c>
      <c r="C101" s="69">
        <v>30402</v>
      </c>
      <c r="D101" s="70">
        <v>71412330402001</v>
      </c>
      <c r="E101" s="69" t="s">
        <v>53</v>
      </c>
      <c r="F101" s="68" t="s">
        <v>130</v>
      </c>
      <c r="G101" s="68">
        <v>463</v>
      </c>
      <c r="H101" s="68" t="s">
        <v>131</v>
      </c>
      <c r="I101" s="68">
        <v>296086</v>
      </c>
      <c r="J101" s="71" t="s">
        <v>227</v>
      </c>
      <c r="K101" s="67" t="s">
        <v>62</v>
      </c>
      <c r="L101" s="69">
        <v>82100000</v>
      </c>
      <c r="M101" s="71" t="s">
        <v>338</v>
      </c>
      <c r="N101" s="69" t="s">
        <v>305</v>
      </c>
      <c r="O101" s="69" t="s">
        <v>363</v>
      </c>
      <c r="P101" s="69" t="s">
        <v>230</v>
      </c>
      <c r="Q101" s="69" t="s">
        <v>86</v>
      </c>
      <c r="R101" s="72">
        <v>210000000</v>
      </c>
      <c r="S101" s="72">
        <v>209996800</v>
      </c>
      <c r="T101" s="68"/>
      <c r="U101" s="68"/>
      <c r="V101" s="69" t="s">
        <v>87</v>
      </c>
      <c r="W101" s="68">
        <v>7000060818</v>
      </c>
      <c r="X101" s="73">
        <v>4500019927</v>
      </c>
      <c r="Y101" s="72">
        <v>209996800</v>
      </c>
      <c r="Z101" s="68" t="s">
        <v>465</v>
      </c>
      <c r="AA101" s="68" t="s">
        <v>340</v>
      </c>
      <c r="AB101" s="68">
        <f>VLOOKUP(W101,'[1]Sheet1'!A$1:G$152,1,0)</f>
        <v>7000060818</v>
      </c>
      <c r="AC101" s="69" t="s">
        <v>359</v>
      </c>
    </row>
    <row r="102" spans="1:29" s="25" customFormat="1" ht="72" customHeight="1">
      <c r="A102" s="67" t="s">
        <v>51</v>
      </c>
      <c r="B102" s="68" t="s">
        <v>166</v>
      </c>
      <c r="C102" s="69">
        <v>30402</v>
      </c>
      <c r="D102" s="70">
        <v>71412330402001</v>
      </c>
      <c r="E102" s="69" t="s">
        <v>53</v>
      </c>
      <c r="F102" s="68" t="s">
        <v>130</v>
      </c>
      <c r="G102" s="68">
        <v>463</v>
      </c>
      <c r="H102" s="68" t="s">
        <v>131</v>
      </c>
      <c r="I102" s="68">
        <v>296086</v>
      </c>
      <c r="J102" s="71" t="s">
        <v>227</v>
      </c>
      <c r="K102" s="67" t="s">
        <v>62</v>
      </c>
      <c r="L102" s="69">
        <v>82100000</v>
      </c>
      <c r="M102" s="71" t="s">
        <v>344</v>
      </c>
      <c r="N102" s="69" t="s">
        <v>305</v>
      </c>
      <c r="O102" s="69"/>
      <c r="P102" s="69" t="s">
        <v>230</v>
      </c>
      <c r="Q102" s="69" t="s">
        <v>86</v>
      </c>
      <c r="R102" s="72">
        <v>10000000</v>
      </c>
      <c r="S102" s="72">
        <v>10000000</v>
      </c>
      <c r="T102" s="68"/>
      <c r="U102" s="68"/>
      <c r="V102" s="69" t="s">
        <v>342</v>
      </c>
      <c r="W102" s="68">
        <v>7000061138</v>
      </c>
      <c r="X102" s="73">
        <v>4500019963</v>
      </c>
      <c r="Y102" s="72">
        <v>10000000</v>
      </c>
      <c r="Z102" s="68" t="s">
        <v>466</v>
      </c>
      <c r="AA102" s="68" t="s">
        <v>341</v>
      </c>
      <c r="AB102" s="68"/>
      <c r="AC102" s="69" t="s">
        <v>327</v>
      </c>
    </row>
    <row r="103" spans="1:29" s="25" customFormat="1" ht="72" customHeight="1">
      <c r="A103" s="67" t="s">
        <v>51</v>
      </c>
      <c r="B103" s="68" t="s">
        <v>166</v>
      </c>
      <c r="C103" s="69">
        <v>30402</v>
      </c>
      <c r="D103" s="70">
        <v>71412330402001</v>
      </c>
      <c r="E103" s="69" t="s">
        <v>53</v>
      </c>
      <c r="F103" s="68" t="s">
        <v>130</v>
      </c>
      <c r="G103" s="68">
        <v>463</v>
      </c>
      <c r="H103" s="68" t="s">
        <v>131</v>
      </c>
      <c r="I103" s="68">
        <v>296086</v>
      </c>
      <c r="J103" s="71" t="s">
        <v>227</v>
      </c>
      <c r="K103" s="71" t="s">
        <v>371</v>
      </c>
      <c r="L103" s="68">
        <v>77102003</v>
      </c>
      <c r="M103" s="91" t="s">
        <v>346</v>
      </c>
      <c r="N103" s="69" t="s">
        <v>305</v>
      </c>
      <c r="O103" s="69" t="s">
        <v>419</v>
      </c>
      <c r="P103" s="69" t="s">
        <v>230</v>
      </c>
      <c r="Q103" s="69" t="s">
        <v>86</v>
      </c>
      <c r="R103" s="72">
        <v>50000000</v>
      </c>
      <c r="S103" s="72">
        <v>41500000</v>
      </c>
      <c r="T103" s="68"/>
      <c r="U103" s="68"/>
      <c r="V103" s="69" t="s">
        <v>87</v>
      </c>
      <c r="W103" s="68">
        <v>7000060164</v>
      </c>
      <c r="X103" s="73">
        <v>4500019798</v>
      </c>
      <c r="Y103" s="72">
        <v>41500000</v>
      </c>
      <c r="Z103" s="68" t="s">
        <v>462</v>
      </c>
      <c r="AA103" s="68" t="s">
        <v>463</v>
      </c>
      <c r="AB103" s="68"/>
      <c r="AC103" s="69" t="s">
        <v>327</v>
      </c>
    </row>
    <row r="104" spans="1:29" s="25" customFormat="1" ht="72" customHeight="1">
      <c r="A104" s="67" t="s">
        <v>51</v>
      </c>
      <c r="B104" s="68" t="s">
        <v>166</v>
      </c>
      <c r="C104" s="69">
        <v>30402</v>
      </c>
      <c r="D104" s="70">
        <v>71412330402001</v>
      </c>
      <c r="E104" s="69" t="s">
        <v>53</v>
      </c>
      <c r="F104" s="68" t="s">
        <v>130</v>
      </c>
      <c r="G104" s="68">
        <v>463</v>
      </c>
      <c r="H104" s="68" t="s">
        <v>131</v>
      </c>
      <c r="I104" s="68">
        <v>296086</v>
      </c>
      <c r="J104" s="71" t="s">
        <v>227</v>
      </c>
      <c r="K104" s="71" t="s">
        <v>371</v>
      </c>
      <c r="L104" s="68">
        <v>77102003</v>
      </c>
      <c r="M104" s="71" t="s">
        <v>345</v>
      </c>
      <c r="N104" s="68" t="s">
        <v>305</v>
      </c>
      <c r="O104" s="68" t="s">
        <v>470</v>
      </c>
      <c r="P104" s="68" t="s">
        <v>230</v>
      </c>
      <c r="Q104" s="69" t="s">
        <v>86</v>
      </c>
      <c r="R104" s="79">
        <v>60000000</v>
      </c>
      <c r="S104" s="79">
        <v>60000000</v>
      </c>
      <c r="T104" s="68"/>
      <c r="U104" s="68"/>
      <c r="V104" s="69" t="s">
        <v>87</v>
      </c>
      <c r="W104" s="68">
        <v>7000061136</v>
      </c>
      <c r="X104" s="73">
        <v>4500020025</v>
      </c>
      <c r="Y104" s="79">
        <v>60000000</v>
      </c>
      <c r="Z104" s="68" t="s">
        <v>471</v>
      </c>
      <c r="AA104" s="68" t="s">
        <v>472</v>
      </c>
      <c r="AB104" s="68"/>
      <c r="AC104" s="68" t="s">
        <v>327</v>
      </c>
    </row>
    <row r="105" spans="1:29" s="25" customFormat="1" ht="84.75" customHeight="1">
      <c r="A105" s="67" t="s">
        <v>51</v>
      </c>
      <c r="B105" s="68" t="s">
        <v>166</v>
      </c>
      <c r="C105" s="69">
        <v>30402</v>
      </c>
      <c r="D105" s="70">
        <v>71412330402001</v>
      </c>
      <c r="E105" s="69" t="s">
        <v>53</v>
      </c>
      <c r="F105" s="68" t="s">
        <v>130</v>
      </c>
      <c r="G105" s="68">
        <v>463</v>
      </c>
      <c r="H105" s="68" t="s">
        <v>131</v>
      </c>
      <c r="I105" s="68">
        <v>296086</v>
      </c>
      <c r="J105" s="71" t="s">
        <v>227</v>
      </c>
      <c r="K105" s="67" t="s">
        <v>62</v>
      </c>
      <c r="L105" s="69">
        <v>82100000</v>
      </c>
      <c r="M105" s="71" t="s">
        <v>347</v>
      </c>
      <c r="N105" s="68" t="s">
        <v>305</v>
      </c>
      <c r="O105" s="68" t="s">
        <v>412</v>
      </c>
      <c r="P105" s="68" t="s">
        <v>512</v>
      </c>
      <c r="Q105" s="68" t="s">
        <v>86</v>
      </c>
      <c r="R105" s="79">
        <v>60000000</v>
      </c>
      <c r="S105" s="79">
        <v>59508000</v>
      </c>
      <c r="T105" s="68"/>
      <c r="U105" s="68"/>
      <c r="V105" s="68" t="s">
        <v>379</v>
      </c>
      <c r="W105" s="68">
        <v>7000061609</v>
      </c>
      <c r="X105" s="73">
        <v>4500020195</v>
      </c>
      <c r="Y105" s="79">
        <v>59508000</v>
      </c>
      <c r="Z105" s="68" t="s">
        <v>474</v>
      </c>
      <c r="AA105" s="68" t="s">
        <v>475</v>
      </c>
      <c r="AB105" s="68"/>
      <c r="AC105" s="68" t="s">
        <v>327</v>
      </c>
    </row>
    <row r="106" spans="1:29" s="25" customFormat="1" ht="84.75" customHeight="1">
      <c r="A106" s="67" t="s">
        <v>51</v>
      </c>
      <c r="B106" s="68" t="s">
        <v>166</v>
      </c>
      <c r="C106" s="69">
        <v>30402</v>
      </c>
      <c r="D106" s="70">
        <v>71412330402001</v>
      </c>
      <c r="E106" s="69" t="s">
        <v>53</v>
      </c>
      <c r="F106" s="68" t="s">
        <v>130</v>
      </c>
      <c r="G106" s="68">
        <v>463</v>
      </c>
      <c r="H106" s="68" t="s">
        <v>131</v>
      </c>
      <c r="I106" s="68">
        <v>296086</v>
      </c>
      <c r="J106" s="71" t="s">
        <v>227</v>
      </c>
      <c r="K106" s="67" t="s">
        <v>62</v>
      </c>
      <c r="L106" s="69">
        <v>82100000</v>
      </c>
      <c r="M106" s="91" t="s">
        <v>409</v>
      </c>
      <c r="N106" s="68" t="s">
        <v>306</v>
      </c>
      <c r="O106" s="68" t="s">
        <v>412</v>
      </c>
      <c r="P106" s="68" t="s">
        <v>74</v>
      </c>
      <c r="Q106" s="68" t="s">
        <v>86</v>
      </c>
      <c r="R106" s="79">
        <v>61000000</v>
      </c>
      <c r="S106" s="79">
        <v>60996989</v>
      </c>
      <c r="T106" s="68"/>
      <c r="U106" s="68"/>
      <c r="V106" s="69" t="s">
        <v>87</v>
      </c>
      <c r="W106" s="68">
        <v>7000060847</v>
      </c>
      <c r="X106" s="73">
        <v>4500019589</v>
      </c>
      <c r="Y106" s="79">
        <v>60996989</v>
      </c>
      <c r="Z106" s="68" t="s">
        <v>410</v>
      </c>
      <c r="AA106" s="68" t="s">
        <v>411</v>
      </c>
      <c r="AB106" s="68">
        <f>VLOOKUP(W106,'[1]Sheet1'!A$1:G$152,1,0)</f>
        <v>7000060847</v>
      </c>
      <c r="AC106" s="68" t="s">
        <v>360</v>
      </c>
    </row>
    <row r="107" spans="1:29" s="25" customFormat="1" ht="84.75" customHeight="1">
      <c r="A107" s="67" t="s">
        <v>51</v>
      </c>
      <c r="B107" s="68" t="s">
        <v>166</v>
      </c>
      <c r="C107" s="69">
        <v>30402</v>
      </c>
      <c r="D107" s="70">
        <v>71412330402001</v>
      </c>
      <c r="E107" s="69" t="s">
        <v>53</v>
      </c>
      <c r="F107" s="68" t="s">
        <v>130</v>
      </c>
      <c r="G107" s="68">
        <v>463</v>
      </c>
      <c r="H107" s="68" t="s">
        <v>131</v>
      </c>
      <c r="I107" s="68">
        <v>296086</v>
      </c>
      <c r="J107" s="71" t="s">
        <v>227</v>
      </c>
      <c r="K107" s="67" t="s">
        <v>62</v>
      </c>
      <c r="L107" s="69">
        <v>82100000</v>
      </c>
      <c r="M107" s="91" t="s">
        <v>425</v>
      </c>
      <c r="N107" s="68" t="s">
        <v>306</v>
      </c>
      <c r="O107" s="68" t="s">
        <v>419</v>
      </c>
      <c r="P107" s="68" t="s">
        <v>230</v>
      </c>
      <c r="Q107" s="68" t="s">
        <v>86</v>
      </c>
      <c r="R107" s="79">
        <v>60996989</v>
      </c>
      <c r="S107" s="79">
        <v>60996989</v>
      </c>
      <c r="T107" s="68"/>
      <c r="U107" s="68"/>
      <c r="V107" s="69" t="s">
        <v>87</v>
      </c>
      <c r="W107" s="68">
        <v>7000060173</v>
      </c>
      <c r="X107" s="73">
        <v>4500019744</v>
      </c>
      <c r="Y107" s="79">
        <v>50000000</v>
      </c>
      <c r="Z107" s="68" t="s">
        <v>424</v>
      </c>
      <c r="AA107" s="68" t="s">
        <v>418</v>
      </c>
      <c r="AB107" s="68">
        <f>VLOOKUP(W107,'[1]Sheet1'!A$1:G$152,1,0)</f>
        <v>7000060173</v>
      </c>
      <c r="AC107" s="68" t="s">
        <v>361</v>
      </c>
    </row>
    <row r="108" spans="1:29" s="25" customFormat="1" ht="103.5" customHeight="1">
      <c r="A108" s="67" t="s">
        <v>51</v>
      </c>
      <c r="B108" s="68" t="s">
        <v>166</v>
      </c>
      <c r="C108" s="69">
        <v>30402</v>
      </c>
      <c r="D108" s="70">
        <v>71412330402001</v>
      </c>
      <c r="E108" s="69" t="s">
        <v>53</v>
      </c>
      <c r="F108" s="68" t="s">
        <v>130</v>
      </c>
      <c r="G108" s="68">
        <v>463</v>
      </c>
      <c r="H108" s="68" t="s">
        <v>131</v>
      </c>
      <c r="I108" s="68">
        <v>296086</v>
      </c>
      <c r="J108" s="71" t="s">
        <v>227</v>
      </c>
      <c r="K108" s="71" t="s">
        <v>371</v>
      </c>
      <c r="L108" s="68">
        <v>77102003</v>
      </c>
      <c r="M108" s="99" t="s">
        <v>406</v>
      </c>
      <c r="N108" s="68" t="s">
        <v>396</v>
      </c>
      <c r="O108" s="68" t="s">
        <v>312</v>
      </c>
      <c r="P108" s="69" t="s">
        <v>69</v>
      </c>
      <c r="Q108" s="68" t="s">
        <v>86</v>
      </c>
      <c r="R108" s="79">
        <v>40000000</v>
      </c>
      <c r="S108" s="79">
        <v>40000000</v>
      </c>
      <c r="T108" s="68"/>
      <c r="U108" s="68"/>
      <c r="V108" s="69" t="s">
        <v>87</v>
      </c>
      <c r="W108" s="68">
        <v>7000060175</v>
      </c>
      <c r="X108" s="73">
        <v>4500019464</v>
      </c>
      <c r="Y108" s="79">
        <v>40000000</v>
      </c>
      <c r="Z108" s="68" t="s">
        <v>407</v>
      </c>
      <c r="AA108" s="68" t="s">
        <v>408</v>
      </c>
      <c r="AB108" s="68">
        <f>VLOOKUP(W108,'[1]Sheet1'!A$1:G$152,1,0)</f>
        <v>7000060175</v>
      </c>
      <c r="AC108" s="68" t="s">
        <v>360</v>
      </c>
    </row>
    <row r="109" spans="1:29" s="25" customFormat="1" ht="84.75" customHeight="1">
      <c r="A109" s="67" t="s">
        <v>51</v>
      </c>
      <c r="B109" s="68" t="s">
        <v>166</v>
      </c>
      <c r="C109" s="69">
        <v>30402</v>
      </c>
      <c r="D109" s="70">
        <v>71412330402001</v>
      </c>
      <c r="E109" s="69" t="s">
        <v>53</v>
      </c>
      <c r="F109" s="68" t="s">
        <v>130</v>
      </c>
      <c r="G109" s="68">
        <v>463</v>
      </c>
      <c r="H109" s="68" t="s">
        <v>131</v>
      </c>
      <c r="I109" s="68">
        <v>296086</v>
      </c>
      <c r="J109" s="71" t="s">
        <v>227</v>
      </c>
      <c r="K109" s="71" t="s">
        <v>371</v>
      </c>
      <c r="L109" s="68">
        <v>77102003</v>
      </c>
      <c r="M109" s="71" t="s">
        <v>403</v>
      </c>
      <c r="N109" s="68" t="s">
        <v>396</v>
      </c>
      <c r="O109" s="68" t="s">
        <v>312</v>
      </c>
      <c r="P109" s="68" t="s">
        <v>230</v>
      </c>
      <c r="Q109" s="68" t="s">
        <v>86</v>
      </c>
      <c r="R109" s="79">
        <v>53000000</v>
      </c>
      <c r="S109" s="79">
        <v>53000000</v>
      </c>
      <c r="T109" s="68"/>
      <c r="U109" s="68"/>
      <c r="V109" s="69" t="s">
        <v>87</v>
      </c>
      <c r="W109" s="68">
        <v>7000060292</v>
      </c>
      <c r="X109" s="73">
        <v>4500019452</v>
      </c>
      <c r="Y109" s="79">
        <v>53000000</v>
      </c>
      <c r="Z109" s="68" t="s">
        <v>404</v>
      </c>
      <c r="AA109" s="68" t="s">
        <v>405</v>
      </c>
      <c r="AB109" s="68">
        <f>VLOOKUP(W109,'[1]Sheet1'!A$1:G$152,1,0)</f>
        <v>7000060292</v>
      </c>
      <c r="AC109" s="68" t="s">
        <v>360</v>
      </c>
    </row>
    <row r="110" spans="1:29" s="25" customFormat="1" ht="111.75" customHeight="1">
      <c r="A110" s="67" t="s">
        <v>51</v>
      </c>
      <c r="B110" s="68" t="s">
        <v>166</v>
      </c>
      <c r="C110" s="69">
        <v>30402</v>
      </c>
      <c r="D110" s="70">
        <v>71412330402001</v>
      </c>
      <c r="E110" s="69" t="s">
        <v>53</v>
      </c>
      <c r="F110" s="68" t="s">
        <v>130</v>
      </c>
      <c r="G110" s="68">
        <v>464</v>
      </c>
      <c r="H110" s="68" t="s">
        <v>131</v>
      </c>
      <c r="I110" s="68">
        <v>296086</v>
      </c>
      <c r="J110" s="71" t="s">
        <v>228</v>
      </c>
      <c r="K110" s="71" t="s">
        <v>371</v>
      </c>
      <c r="L110" s="68">
        <v>77102003</v>
      </c>
      <c r="M110" s="74" t="s">
        <v>400</v>
      </c>
      <c r="N110" s="68" t="s">
        <v>396</v>
      </c>
      <c r="O110" s="68" t="s">
        <v>312</v>
      </c>
      <c r="P110" s="68" t="s">
        <v>230</v>
      </c>
      <c r="Q110" s="68" t="s">
        <v>86</v>
      </c>
      <c r="R110" s="79">
        <v>51000000</v>
      </c>
      <c r="S110" s="79">
        <v>51000000</v>
      </c>
      <c r="T110" s="68"/>
      <c r="U110" s="68"/>
      <c r="V110" s="68" t="s">
        <v>397</v>
      </c>
      <c r="W110" s="68">
        <v>7000060293</v>
      </c>
      <c r="X110" s="73">
        <v>4500019390</v>
      </c>
      <c r="Y110" s="79">
        <v>51000000</v>
      </c>
      <c r="Z110" s="68" t="s">
        <v>398</v>
      </c>
      <c r="AA110" s="68" t="s">
        <v>399</v>
      </c>
      <c r="AB110" s="68">
        <f>VLOOKUP(W110,'[1]Sheet1'!A$1:G$152,1,0)</f>
        <v>7000060293</v>
      </c>
      <c r="AC110" s="68" t="s">
        <v>485</v>
      </c>
    </row>
    <row r="111" spans="1:29" s="25" customFormat="1" ht="72" customHeight="1">
      <c r="A111" s="67" t="s">
        <v>51</v>
      </c>
      <c r="B111" s="68" t="s">
        <v>166</v>
      </c>
      <c r="C111" s="69">
        <v>30402</v>
      </c>
      <c r="D111" s="70">
        <v>71412330402001</v>
      </c>
      <c r="E111" s="69" t="s">
        <v>53</v>
      </c>
      <c r="F111" s="68" t="s">
        <v>130</v>
      </c>
      <c r="G111" s="68">
        <v>464</v>
      </c>
      <c r="H111" s="68" t="s">
        <v>131</v>
      </c>
      <c r="I111" s="68">
        <v>296086</v>
      </c>
      <c r="J111" s="71" t="s">
        <v>228</v>
      </c>
      <c r="K111" s="67" t="s">
        <v>66</v>
      </c>
      <c r="L111" s="69">
        <v>80000000</v>
      </c>
      <c r="M111" s="90" t="s">
        <v>330</v>
      </c>
      <c r="N111" s="69" t="s">
        <v>305</v>
      </c>
      <c r="O111" s="69" t="s">
        <v>71</v>
      </c>
      <c r="P111" s="69" t="s">
        <v>69</v>
      </c>
      <c r="Q111" s="69" t="s">
        <v>86</v>
      </c>
      <c r="R111" s="72">
        <v>299600000</v>
      </c>
      <c r="S111" s="72">
        <v>299600000</v>
      </c>
      <c r="T111" s="68"/>
      <c r="U111" s="68"/>
      <c r="V111" s="69" t="s">
        <v>87</v>
      </c>
      <c r="W111" s="68" t="s">
        <v>484</v>
      </c>
      <c r="X111" s="73">
        <v>4500020297</v>
      </c>
      <c r="Y111" s="72">
        <v>299600000</v>
      </c>
      <c r="Z111" s="68" t="s">
        <v>331</v>
      </c>
      <c r="AA111" s="68" t="s">
        <v>332</v>
      </c>
      <c r="AB111" s="68"/>
      <c r="AC111" s="69" t="s">
        <v>333</v>
      </c>
    </row>
    <row r="112" spans="1:29" s="25" customFormat="1" ht="126.75" customHeight="1">
      <c r="A112" s="67" t="s">
        <v>51</v>
      </c>
      <c r="B112" s="68" t="s">
        <v>166</v>
      </c>
      <c r="C112" s="69">
        <v>30402</v>
      </c>
      <c r="D112" s="70">
        <v>71412330402001</v>
      </c>
      <c r="E112" s="69" t="s">
        <v>53</v>
      </c>
      <c r="F112" s="68" t="s">
        <v>130</v>
      </c>
      <c r="G112" s="68">
        <v>463</v>
      </c>
      <c r="H112" s="68" t="s">
        <v>131</v>
      </c>
      <c r="I112" s="68">
        <v>296086</v>
      </c>
      <c r="J112" s="71" t="s">
        <v>228</v>
      </c>
      <c r="K112" s="71" t="s">
        <v>371</v>
      </c>
      <c r="L112" s="68">
        <v>77102003</v>
      </c>
      <c r="M112" s="74" t="s">
        <v>402</v>
      </c>
      <c r="N112" s="68" t="s">
        <v>396</v>
      </c>
      <c r="O112" s="68" t="s">
        <v>229</v>
      </c>
      <c r="P112" s="69" t="s">
        <v>69</v>
      </c>
      <c r="Q112" s="69" t="s">
        <v>86</v>
      </c>
      <c r="R112" s="79">
        <v>25000000</v>
      </c>
      <c r="S112" s="79">
        <v>25000000</v>
      </c>
      <c r="T112" s="68"/>
      <c r="U112" s="68"/>
      <c r="V112" s="69" t="s">
        <v>87</v>
      </c>
      <c r="W112" s="68">
        <v>7000060358</v>
      </c>
      <c r="X112" s="73">
        <v>4500019433</v>
      </c>
      <c r="Y112" s="79">
        <v>25000000</v>
      </c>
      <c r="Z112" s="68" t="s">
        <v>401</v>
      </c>
      <c r="AA112" s="68" t="s">
        <v>135</v>
      </c>
      <c r="AB112" s="68">
        <f>VLOOKUP(W112,'[1]Sheet1'!A$1:G$152,1,0)</f>
        <v>7000060358</v>
      </c>
      <c r="AC112" s="68" t="s">
        <v>361</v>
      </c>
    </row>
    <row r="113" spans="1:29" s="25" customFormat="1" ht="72" customHeight="1">
      <c r="A113" s="67" t="s">
        <v>51</v>
      </c>
      <c r="B113" s="68" t="s">
        <v>166</v>
      </c>
      <c r="C113" s="69">
        <v>30402</v>
      </c>
      <c r="D113" s="70">
        <v>71412330402001</v>
      </c>
      <c r="E113" s="69" t="s">
        <v>53</v>
      </c>
      <c r="F113" s="68" t="s">
        <v>130</v>
      </c>
      <c r="G113" s="68">
        <v>464</v>
      </c>
      <c r="H113" s="68" t="s">
        <v>131</v>
      </c>
      <c r="I113" s="68">
        <v>296086</v>
      </c>
      <c r="J113" s="71" t="s">
        <v>228</v>
      </c>
      <c r="K113" s="67" t="s">
        <v>63</v>
      </c>
      <c r="L113" s="69">
        <v>80100000</v>
      </c>
      <c r="M113" s="90" t="s">
        <v>413</v>
      </c>
      <c r="N113" s="69" t="s">
        <v>306</v>
      </c>
      <c r="O113" s="69" t="s">
        <v>414</v>
      </c>
      <c r="P113" s="69" t="s">
        <v>69</v>
      </c>
      <c r="Q113" s="69" t="s">
        <v>86</v>
      </c>
      <c r="R113" s="72">
        <v>302000000</v>
      </c>
      <c r="S113" s="72">
        <v>302000000</v>
      </c>
      <c r="T113" s="68"/>
      <c r="U113" s="68"/>
      <c r="V113" s="69" t="s">
        <v>87</v>
      </c>
      <c r="W113" s="68">
        <v>7000059780</v>
      </c>
      <c r="X113" s="73">
        <v>4500019587</v>
      </c>
      <c r="Y113" s="72">
        <v>302000000</v>
      </c>
      <c r="Z113" s="68" t="s">
        <v>415</v>
      </c>
      <c r="AA113" s="68" t="s">
        <v>416</v>
      </c>
      <c r="AB113" s="68">
        <f>VLOOKUP(W113,'[1]Sheet1'!A$1:G$152,1,0)</f>
        <v>7000059780</v>
      </c>
      <c r="AC113" s="69" t="s">
        <v>417</v>
      </c>
    </row>
    <row r="114" spans="1:29" s="25" customFormat="1" ht="97.5" customHeight="1">
      <c r="A114" s="67" t="s">
        <v>51</v>
      </c>
      <c r="B114" s="68" t="s">
        <v>166</v>
      </c>
      <c r="C114" s="69">
        <v>30402</v>
      </c>
      <c r="D114" s="70">
        <v>71412330402001</v>
      </c>
      <c r="E114" s="69" t="s">
        <v>53</v>
      </c>
      <c r="F114" s="68" t="s">
        <v>130</v>
      </c>
      <c r="G114" s="68">
        <v>465</v>
      </c>
      <c r="H114" s="68" t="s">
        <v>131</v>
      </c>
      <c r="I114" s="68">
        <v>296086</v>
      </c>
      <c r="J114" s="71" t="s">
        <v>228</v>
      </c>
      <c r="K114" s="67" t="s">
        <v>66</v>
      </c>
      <c r="L114" s="69">
        <v>80000000</v>
      </c>
      <c r="M114" s="90" t="s">
        <v>355</v>
      </c>
      <c r="N114" s="69" t="s">
        <v>305</v>
      </c>
      <c r="O114" s="69" t="s">
        <v>68</v>
      </c>
      <c r="P114" s="69" t="s">
        <v>230</v>
      </c>
      <c r="Q114" s="69" t="s">
        <v>86</v>
      </c>
      <c r="R114" s="72">
        <v>18000000</v>
      </c>
      <c r="S114" s="72">
        <v>18000000</v>
      </c>
      <c r="T114" s="68"/>
      <c r="U114" s="68"/>
      <c r="V114" s="69" t="s">
        <v>88</v>
      </c>
      <c r="W114" s="68">
        <v>7000059522</v>
      </c>
      <c r="X114" s="73">
        <v>4500020002</v>
      </c>
      <c r="Y114" s="72">
        <v>18000000</v>
      </c>
      <c r="Z114" s="68" t="s">
        <v>357</v>
      </c>
      <c r="AA114" s="68" t="s">
        <v>356</v>
      </c>
      <c r="AB114" s="68">
        <f>VLOOKUP(W114,'[1]Sheet1'!A$1:G$152,1,0)</f>
        <v>7000059522</v>
      </c>
      <c r="AC114" s="69" t="s">
        <v>354</v>
      </c>
    </row>
    <row r="115" spans="1:29" s="22" customFormat="1" ht="100.5" customHeight="1">
      <c r="A115" s="67" t="s">
        <v>51</v>
      </c>
      <c r="B115" s="69" t="s">
        <v>56</v>
      </c>
      <c r="C115" s="69" t="s">
        <v>57</v>
      </c>
      <c r="D115" s="70">
        <v>71412330702002</v>
      </c>
      <c r="E115" s="70" t="s">
        <v>54</v>
      </c>
      <c r="F115" s="69" t="s">
        <v>157</v>
      </c>
      <c r="G115" s="69">
        <v>499</v>
      </c>
      <c r="H115" s="69" t="s">
        <v>131</v>
      </c>
      <c r="I115" s="69">
        <v>296085</v>
      </c>
      <c r="J115" s="67" t="s">
        <v>178</v>
      </c>
      <c r="K115" s="67" t="s">
        <v>64</v>
      </c>
      <c r="L115" s="69">
        <v>80120000</v>
      </c>
      <c r="M115" s="96" t="s">
        <v>220</v>
      </c>
      <c r="N115" s="69" t="s">
        <v>156</v>
      </c>
      <c r="O115" s="69" t="s">
        <v>70</v>
      </c>
      <c r="P115" s="69" t="s">
        <v>74</v>
      </c>
      <c r="Q115" s="69" t="s">
        <v>175</v>
      </c>
      <c r="R115" s="72">
        <v>22500000</v>
      </c>
      <c r="S115" s="72">
        <v>22500000</v>
      </c>
      <c r="T115" s="69"/>
      <c r="U115" s="69"/>
      <c r="V115" s="69" t="s">
        <v>88</v>
      </c>
      <c r="W115" s="68">
        <v>7000054446</v>
      </c>
      <c r="X115" s="73">
        <v>4500016905</v>
      </c>
      <c r="Y115" s="72">
        <v>22500000</v>
      </c>
      <c r="Z115" s="68" t="s">
        <v>358</v>
      </c>
      <c r="AA115" s="68" t="s">
        <v>159</v>
      </c>
      <c r="AB115" s="68">
        <f>VLOOKUP(W115,'[1]Sheet1'!A$1:G$152,1,0)</f>
        <v>7000054446</v>
      </c>
      <c r="AC115" s="69" t="s">
        <v>90</v>
      </c>
    </row>
    <row r="116" spans="1:29" s="22" customFormat="1" ht="115.5" customHeight="1">
      <c r="A116" s="67" t="s">
        <v>51</v>
      </c>
      <c r="B116" s="69" t="s">
        <v>56</v>
      </c>
      <c r="C116" s="69" t="s">
        <v>57</v>
      </c>
      <c r="D116" s="70">
        <v>71412330702002</v>
      </c>
      <c r="E116" s="70" t="s">
        <v>54</v>
      </c>
      <c r="F116" s="69" t="s">
        <v>157</v>
      </c>
      <c r="G116" s="69">
        <v>499</v>
      </c>
      <c r="H116" s="69" t="s">
        <v>131</v>
      </c>
      <c r="I116" s="69">
        <v>296085</v>
      </c>
      <c r="J116" s="67" t="s">
        <v>178</v>
      </c>
      <c r="K116" s="67" t="s">
        <v>368</v>
      </c>
      <c r="L116" s="69">
        <v>81100000</v>
      </c>
      <c r="M116" s="96" t="s">
        <v>219</v>
      </c>
      <c r="N116" s="69" t="s">
        <v>156</v>
      </c>
      <c r="O116" s="69" t="s">
        <v>70</v>
      </c>
      <c r="P116" s="69" t="s">
        <v>74</v>
      </c>
      <c r="Q116" s="69" t="s">
        <v>175</v>
      </c>
      <c r="R116" s="72">
        <v>22500000</v>
      </c>
      <c r="S116" s="72">
        <v>22500000</v>
      </c>
      <c r="T116" s="69"/>
      <c r="U116" s="69"/>
      <c r="V116" s="69" t="s">
        <v>88</v>
      </c>
      <c r="W116" s="68">
        <v>7000054444</v>
      </c>
      <c r="X116" s="73">
        <v>4500017906</v>
      </c>
      <c r="Y116" s="72">
        <v>22500000</v>
      </c>
      <c r="Z116" s="68" t="s">
        <v>367</v>
      </c>
      <c r="AA116" s="68" t="s">
        <v>173</v>
      </c>
      <c r="AB116" s="68">
        <f>VLOOKUP(W116,'[1]Sheet1'!A$1:G$152,1,0)</f>
        <v>7000054444</v>
      </c>
      <c r="AC116" s="69" t="s">
        <v>90</v>
      </c>
    </row>
    <row r="117" spans="1:29" s="22" customFormat="1" ht="104.25" customHeight="1">
      <c r="A117" s="67" t="s">
        <v>51</v>
      </c>
      <c r="B117" s="69" t="s">
        <v>56</v>
      </c>
      <c r="C117" s="69">
        <v>30702</v>
      </c>
      <c r="D117" s="70">
        <v>71412330702002</v>
      </c>
      <c r="E117" s="70" t="s">
        <v>54</v>
      </c>
      <c r="F117" s="69" t="s">
        <v>157</v>
      </c>
      <c r="G117" s="69">
        <v>499</v>
      </c>
      <c r="H117" s="69" t="s">
        <v>131</v>
      </c>
      <c r="I117" s="69">
        <v>296085</v>
      </c>
      <c r="J117" s="67" t="s">
        <v>178</v>
      </c>
      <c r="K117" s="67" t="s">
        <v>368</v>
      </c>
      <c r="L117" s="69">
        <v>81100000</v>
      </c>
      <c r="M117" s="96" t="s">
        <v>221</v>
      </c>
      <c r="N117" s="69" t="s">
        <v>156</v>
      </c>
      <c r="O117" s="69" t="s">
        <v>75</v>
      </c>
      <c r="P117" s="69" t="s">
        <v>74</v>
      </c>
      <c r="Q117" s="69" t="s">
        <v>175</v>
      </c>
      <c r="R117" s="72">
        <v>36000000</v>
      </c>
      <c r="S117" s="72">
        <v>36000000</v>
      </c>
      <c r="T117" s="69"/>
      <c r="U117" s="69"/>
      <c r="V117" s="69" t="s">
        <v>88</v>
      </c>
      <c r="W117" s="68">
        <v>7000053867</v>
      </c>
      <c r="X117" s="73">
        <v>4500017628</v>
      </c>
      <c r="Y117" s="72">
        <v>36000000</v>
      </c>
      <c r="Z117" s="68" t="s">
        <v>365</v>
      </c>
      <c r="AA117" s="68" t="s">
        <v>158</v>
      </c>
      <c r="AB117" s="68">
        <f>VLOOKUP(W117,'[1]Sheet1'!A$1:G$152,1,0)</f>
        <v>7000053867</v>
      </c>
      <c r="AC117" s="69" t="s">
        <v>361</v>
      </c>
    </row>
    <row r="118" spans="1:29" s="22" customFormat="1" ht="125.25" customHeight="1">
      <c r="A118" s="67" t="s">
        <v>51</v>
      </c>
      <c r="B118" s="69" t="s">
        <v>56</v>
      </c>
      <c r="C118" s="69">
        <v>30702</v>
      </c>
      <c r="D118" s="70">
        <v>71412330702002</v>
      </c>
      <c r="E118" s="70" t="s">
        <v>54</v>
      </c>
      <c r="F118" s="69" t="s">
        <v>157</v>
      </c>
      <c r="G118" s="69">
        <v>499</v>
      </c>
      <c r="H118" s="69" t="s">
        <v>131</v>
      </c>
      <c r="I118" s="69">
        <v>296085</v>
      </c>
      <c r="J118" s="67" t="s">
        <v>178</v>
      </c>
      <c r="K118" s="67" t="s">
        <v>368</v>
      </c>
      <c r="L118" s="69">
        <v>81100000</v>
      </c>
      <c r="M118" s="96" t="s">
        <v>221</v>
      </c>
      <c r="N118" s="69" t="s">
        <v>156</v>
      </c>
      <c r="O118" s="69" t="s">
        <v>75</v>
      </c>
      <c r="P118" s="69" t="s">
        <v>74</v>
      </c>
      <c r="Q118" s="69" t="s">
        <v>175</v>
      </c>
      <c r="R118" s="72">
        <v>13500000</v>
      </c>
      <c r="S118" s="72">
        <v>13500000</v>
      </c>
      <c r="T118" s="69"/>
      <c r="U118" s="69"/>
      <c r="V118" s="69" t="s">
        <v>88</v>
      </c>
      <c r="W118" s="68">
        <v>7000059734</v>
      </c>
      <c r="X118" s="73">
        <v>4500019209</v>
      </c>
      <c r="Y118" s="72">
        <v>13500000</v>
      </c>
      <c r="Z118" s="68" t="s">
        <v>366</v>
      </c>
      <c r="AA118" s="68" t="s">
        <v>158</v>
      </c>
      <c r="AB118" s="68">
        <f>VLOOKUP(W118,'[1]Sheet1'!A$1:G$152,1,0)</f>
        <v>7000059734</v>
      </c>
      <c r="AC118" s="69" t="s">
        <v>222</v>
      </c>
    </row>
    <row r="119" spans="1:29" s="22" customFormat="1" ht="91.5" customHeight="1">
      <c r="A119" s="67" t="s">
        <v>51</v>
      </c>
      <c r="B119" s="69" t="s">
        <v>56</v>
      </c>
      <c r="C119" s="69">
        <v>30702</v>
      </c>
      <c r="D119" s="70">
        <v>71412330702002</v>
      </c>
      <c r="E119" s="70" t="s">
        <v>54</v>
      </c>
      <c r="F119" s="69" t="s">
        <v>157</v>
      </c>
      <c r="G119" s="69">
        <v>499</v>
      </c>
      <c r="H119" s="69" t="s">
        <v>131</v>
      </c>
      <c r="I119" s="69">
        <v>296085</v>
      </c>
      <c r="J119" s="67" t="s">
        <v>178</v>
      </c>
      <c r="K119" s="67" t="s">
        <v>64</v>
      </c>
      <c r="L119" s="69">
        <v>80120000</v>
      </c>
      <c r="M119" s="96" t="s">
        <v>220</v>
      </c>
      <c r="N119" s="69" t="s">
        <v>156</v>
      </c>
      <c r="O119" s="69" t="s">
        <v>514</v>
      </c>
      <c r="P119" s="69" t="s">
        <v>74</v>
      </c>
      <c r="Q119" s="69" t="s">
        <v>175</v>
      </c>
      <c r="R119" s="72">
        <v>13500000</v>
      </c>
      <c r="S119" s="72">
        <v>11000000</v>
      </c>
      <c r="T119" s="69"/>
      <c r="U119" s="69"/>
      <c r="V119" s="69" t="s">
        <v>88</v>
      </c>
      <c r="W119" s="68">
        <v>7000059775</v>
      </c>
      <c r="X119" s="73">
        <v>4500019327</v>
      </c>
      <c r="Y119" s="72">
        <v>10000000</v>
      </c>
      <c r="Z119" s="68" t="s">
        <v>513</v>
      </c>
      <c r="AA119" s="68" t="s">
        <v>159</v>
      </c>
      <c r="AB119" s="68">
        <f>VLOOKUP(W119,'[1]Sheet1'!A$1:G$152,1,0)</f>
        <v>7000059775</v>
      </c>
      <c r="AC119" s="69" t="s">
        <v>327</v>
      </c>
    </row>
    <row r="120" spans="1:29" s="22" customFormat="1" ht="91.5" customHeight="1">
      <c r="A120" s="67" t="s">
        <v>51</v>
      </c>
      <c r="B120" s="69" t="s">
        <v>56</v>
      </c>
      <c r="C120" s="69">
        <v>30702</v>
      </c>
      <c r="D120" s="70">
        <v>71412330702002</v>
      </c>
      <c r="E120" s="70" t="s">
        <v>54</v>
      </c>
      <c r="F120" s="69" t="s">
        <v>157</v>
      </c>
      <c r="G120" s="69">
        <v>499</v>
      </c>
      <c r="H120" s="69" t="s">
        <v>131</v>
      </c>
      <c r="I120" s="69">
        <v>296085</v>
      </c>
      <c r="J120" s="67" t="s">
        <v>178</v>
      </c>
      <c r="K120" s="67" t="s">
        <v>368</v>
      </c>
      <c r="L120" s="69">
        <v>81100000</v>
      </c>
      <c r="M120" s="96" t="s">
        <v>219</v>
      </c>
      <c r="N120" s="69" t="s">
        <v>156</v>
      </c>
      <c r="O120" s="69" t="s">
        <v>515</v>
      </c>
      <c r="P120" s="69" t="s">
        <v>74</v>
      </c>
      <c r="Q120" s="69" t="s">
        <v>175</v>
      </c>
      <c r="R120" s="72">
        <v>13500000</v>
      </c>
      <c r="S120" s="72">
        <v>12000000</v>
      </c>
      <c r="T120" s="69"/>
      <c r="U120" s="69"/>
      <c r="V120" s="69" t="s">
        <v>88</v>
      </c>
      <c r="W120" s="68">
        <v>7000059776</v>
      </c>
      <c r="X120" s="73">
        <v>4500019291</v>
      </c>
      <c r="Y120" s="72">
        <v>12000000</v>
      </c>
      <c r="Z120" s="68" t="s">
        <v>393</v>
      </c>
      <c r="AA120" s="68" t="s">
        <v>173</v>
      </c>
      <c r="AB120" s="68">
        <f>VLOOKUP(W120,'[1]Sheet1'!A$1:G$152,1,0)</f>
        <v>7000059776</v>
      </c>
      <c r="AC120" s="69" t="s">
        <v>327</v>
      </c>
    </row>
    <row r="121" spans="1:29" s="22" customFormat="1" ht="75">
      <c r="A121" s="67" t="s">
        <v>51</v>
      </c>
      <c r="B121" s="69" t="s">
        <v>56</v>
      </c>
      <c r="C121" s="69">
        <v>30702</v>
      </c>
      <c r="D121" s="70">
        <v>71412330702002</v>
      </c>
      <c r="E121" s="69" t="s">
        <v>374</v>
      </c>
      <c r="F121" s="69" t="s">
        <v>157</v>
      </c>
      <c r="G121" s="69">
        <v>499</v>
      </c>
      <c r="H121" s="69" t="s">
        <v>131</v>
      </c>
      <c r="I121" s="100" t="s">
        <v>181</v>
      </c>
      <c r="J121" s="67" t="s">
        <v>178</v>
      </c>
      <c r="K121" s="67" t="s">
        <v>375</v>
      </c>
      <c r="L121" s="69">
        <v>25170000</v>
      </c>
      <c r="M121" s="101" t="s">
        <v>223</v>
      </c>
      <c r="N121" s="69" t="s">
        <v>156</v>
      </c>
      <c r="O121" s="69" t="s">
        <v>75</v>
      </c>
      <c r="P121" s="69" t="s">
        <v>184</v>
      </c>
      <c r="Q121" s="69" t="s">
        <v>180</v>
      </c>
      <c r="R121" s="72">
        <v>626605867</v>
      </c>
      <c r="S121" s="72">
        <v>626605867</v>
      </c>
      <c r="T121" s="69"/>
      <c r="U121" s="69"/>
      <c r="V121" s="69" t="s">
        <v>88</v>
      </c>
      <c r="W121" s="68">
        <v>7000053926</v>
      </c>
      <c r="X121" s="73">
        <v>4500017938</v>
      </c>
      <c r="Y121" s="72">
        <v>626017432</v>
      </c>
      <c r="Z121" s="68" t="s">
        <v>376</v>
      </c>
      <c r="AA121" s="68" t="s">
        <v>174</v>
      </c>
      <c r="AB121" s="68" t="e">
        <f>VLOOKUP(W121,'[1]Sheet1'!A$1:G$152,1,0)</f>
        <v>#N/A</v>
      </c>
      <c r="AC121" s="69" t="s">
        <v>372</v>
      </c>
    </row>
    <row r="122" spans="1:29" s="22" customFormat="1" ht="75">
      <c r="A122" s="67" t="s">
        <v>51</v>
      </c>
      <c r="B122" s="69" t="s">
        <v>56</v>
      </c>
      <c r="C122" s="69">
        <v>30702</v>
      </c>
      <c r="D122" s="70">
        <v>71412330702002</v>
      </c>
      <c r="E122" s="69" t="s">
        <v>54</v>
      </c>
      <c r="F122" s="69" t="s">
        <v>157</v>
      </c>
      <c r="G122" s="69">
        <v>499</v>
      </c>
      <c r="H122" s="69" t="s">
        <v>131</v>
      </c>
      <c r="I122" s="100" t="s">
        <v>370</v>
      </c>
      <c r="J122" s="67" t="s">
        <v>178</v>
      </c>
      <c r="K122" s="67" t="s">
        <v>375</v>
      </c>
      <c r="L122" s="69">
        <v>25170000</v>
      </c>
      <c r="M122" s="101" t="s">
        <v>516</v>
      </c>
      <c r="N122" s="69" t="s">
        <v>305</v>
      </c>
      <c r="O122" s="69" t="s">
        <v>68</v>
      </c>
      <c r="P122" s="69" t="s">
        <v>373</v>
      </c>
      <c r="Q122" s="69" t="s">
        <v>175</v>
      </c>
      <c r="R122" s="72">
        <v>179340278</v>
      </c>
      <c r="S122" s="72">
        <v>26901292</v>
      </c>
      <c r="T122" s="69"/>
      <c r="U122" s="69"/>
      <c r="V122" s="69" t="s">
        <v>88</v>
      </c>
      <c r="W122" s="68">
        <v>7000059861</v>
      </c>
      <c r="X122" s="73">
        <v>4500020163</v>
      </c>
      <c r="Y122" s="72">
        <v>26901292</v>
      </c>
      <c r="Z122" s="68" t="s">
        <v>435</v>
      </c>
      <c r="AA122" s="68" t="s">
        <v>174</v>
      </c>
      <c r="AB122" s="68">
        <f>VLOOKUP(W122,'[1]Sheet1'!A$1:G$152,1,0)</f>
        <v>7000059861</v>
      </c>
      <c r="AC122" s="69" t="s">
        <v>520</v>
      </c>
    </row>
    <row r="123" spans="1:29" s="22" customFormat="1" ht="75">
      <c r="A123" s="67" t="s">
        <v>51</v>
      </c>
      <c r="B123" s="69" t="s">
        <v>56</v>
      </c>
      <c r="C123" s="69">
        <v>30702</v>
      </c>
      <c r="D123" s="70">
        <v>71412330702002</v>
      </c>
      <c r="E123" s="69" t="s">
        <v>54</v>
      </c>
      <c r="F123" s="69" t="s">
        <v>157</v>
      </c>
      <c r="G123" s="69">
        <v>499</v>
      </c>
      <c r="H123" s="69" t="s">
        <v>131</v>
      </c>
      <c r="I123" s="100" t="s">
        <v>370</v>
      </c>
      <c r="J123" s="67" t="s">
        <v>178</v>
      </c>
      <c r="K123" s="67" t="s">
        <v>375</v>
      </c>
      <c r="L123" s="69">
        <v>25170000</v>
      </c>
      <c r="M123" s="101" t="s">
        <v>517</v>
      </c>
      <c r="N123" s="69" t="s">
        <v>305</v>
      </c>
      <c r="O123" s="69" t="s">
        <v>68</v>
      </c>
      <c r="P123" s="69" t="s">
        <v>184</v>
      </c>
      <c r="Q123" s="69" t="s">
        <v>518</v>
      </c>
      <c r="R123" s="72">
        <v>717378109</v>
      </c>
      <c r="S123" s="72">
        <v>107606716</v>
      </c>
      <c r="T123" s="69"/>
      <c r="U123" s="69"/>
      <c r="V123" s="69" t="s">
        <v>88</v>
      </c>
      <c r="W123" s="68">
        <v>7000059860</v>
      </c>
      <c r="X123" s="73">
        <v>4500020162</v>
      </c>
      <c r="Y123" s="72">
        <v>107606716</v>
      </c>
      <c r="Z123" s="68" t="s">
        <v>525</v>
      </c>
      <c r="AA123" s="68" t="s">
        <v>519</v>
      </c>
      <c r="AB123" s="68">
        <f>VLOOKUP(W123,'[1]Sheet1'!A$1:G$152,1,0)</f>
        <v>7000059860</v>
      </c>
      <c r="AC123" s="69" t="s">
        <v>521</v>
      </c>
    </row>
    <row r="124" spans="1:29" s="22" customFormat="1" ht="75">
      <c r="A124" s="67" t="s">
        <v>51</v>
      </c>
      <c r="B124" s="69" t="s">
        <v>56</v>
      </c>
      <c r="C124" s="69">
        <v>30702</v>
      </c>
      <c r="D124" s="70">
        <v>71412330702002</v>
      </c>
      <c r="E124" s="69" t="s">
        <v>54</v>
      </c>
      <c r="F124" s="69" t="s">
        <v>157</v>
      </c>
      <c r="G124" s="69">
        <v>499</v>
      </c>
      <c r="H124" s="69" t="s">
        <v>131</v>
      </c>
      <c r="I124" s="100" t="s">
        <v>370</v>
      </c>
      <c r="J124" s="67" t="s">
        <v>178</v>
      </c>
      <c r="K124" s="67" t="s">
        <v>64</v>
      </c>
      <c r="L124" s="69">
        <v>80120000</v>
      </c>
      <c r="M124" s="101" t="s">
        <v>433</v>
      </c>
      <c r="N124" s="69" t="s">
        <v>306</v>
      </c>
      <c r="O124" s="69" t="s">
        <v>229</v>
      </c>
      <c r="P124" s="69" t="s">
        <v>230</v>
      </c>
      <c r="Q124" s="69" t="s">
        <v>175</v>
      </c>
      <c r="R124" s="72">
        <v>6500000</v>
      </c>
      <c r="S124" s="72">
        <v>6500000</v>
      </c>
      <c r="T124" s="69"/>
      <c r="U124" s="69"/>
      <c r="V124" s="69" t="s">
        <v>88</v>
      </c>
      <c r="W124" s="68">
        <v>7000060811</v>
      </c>
      <c r="X124" s="73">
        <v>4500019777</v>
      </c>
      <c r="Y124" s="72">
        <v>6500000</v>
      </c>
      <c r="Z124" s="68" t="s">
        <v>434</v>
      </c>
      <c r="AA124" s="68" t="s">
        <v>436</v>
      </c>
      <c r="AB124" s="68">
        <f>VLOOKUP(W124,'[1]Sheet1'!A$1:G$152,1,0)</f>
        <v>7000060811</v>
      </c>
      <c r="AC124" s="69" t="s">
        <v>359</v>
      </c>
    </row>
    <row r="125" spans="1:29" s="22" customFormat="1" ht="102" customHeight="1">
      <c r="A125" s="67" t="s">
        <v>51</v>
      </c>
      <c r="B125" s="69" t="s">
        <v>58</v>
      </c>
      <c r="C125" s="69">
        <v>30702</v>
      </c>
      <c r="D125" s="70">
        <v>71412330702003</v>
      </c>
      <c r="E125" s="69" t="s">
        <v>54</v>
      </c>
      <c r="F125" s="69" t="s">
        <v>157</v>
      </c>
      <c r="G125" s="69">
        <v>499</v>
      </c>
      <c r="H125" s="69" t="s">
        <v>131</v>
      </c>
      <c r="I125" s="69">
        <v>296084</v>
      </c>
      <c r="J125" s="67" t="s">
        <v>182</v>
      </c>
      <c r="K125" s="67" t="s">
        <v>387</v>
      </c>
      <c r="L125" s="69">
        <v>72141603</v>
      </c>
      <c r="M125" s="67" t="s">
        <v>348</v>
      </c>
      <c r="N125" s="69" t="s">
        <v>76</v>
      </c>
      <c r="O125" s="69" t="s">
        <v>71</v>
      </c>
      <c r="P125" s="69" t="s">
        <v>74</v>
      </c>
      <c r="Q125" s="69" t="s">
        <v>175</v>
      </c>
      <c r="R125" s="72">
        <v>14400000</v>
      </c>
      <c r="S125" s="72">
        <v>14400000</v>
      </c>
      <c r="T125" s="69"/>
      <c r="U125" s="69"/>
      <c r="V125" s="69" t="s">
        <v>176</v>
      </c>
      <c r="W125" s="68">
        <v>7000058862</v>
      </c>
      <c r="X125" s="73">
        <v>4500018848</v>
      </c>
      <c r="Y125" s="72">
        <v>12844000</v>
      </c>
      <c r="Z125" s="68" t="s">
        <v>437</v>
      </c>
      <c r="AA125" s="68" t="s">
        <v>183</v>
      </c>
      <c r="AB125" s="68">
        <f>VLOOKUP(W125,'[1]Sheet1'!A$1:G$152,1,0)</f>
        <v>7000058862</v>
      </c>
      <c r="AC125" s="69" t="s">
        <v>372</v>
      </c>
    </row>
    <row r="126" spans="1:29" s="22" customFormat="1" ht="102" customHeight="1">
      <c r="A126" s="67" t="s">
        <v>51</v>
      </c>
      <c r="B126" s="69" t="s">
        <v>58</v>
      </c>
      <c r="C126" s="69">
        <v>30702</v>
      </c>
      <c r="D126" s="70">
        <v>71412330702003</v>
      </c>
      <c r="E126" s="102" t="s">
        <v>54</v>
      </c>
      <c r="F126" s="69" t="s">
        <v>157</v>
      </c>
      <c r="G126" s="69">
        <v>499</v>
      </c>
      <c r="H126" s="69" t="s">
        <v>131</v>
      </c>
      <c r="I126" s="69">
        <v>296084</v>
      </c>
      <c r="J126" s="103" t="s">
        <v>182</v>
      </c>
      <c r="K126" s="67" t="s">
        <v>387</v>
      </c>
      <c r="L126" s="69">
        <v>72141603</v>
      </c>
      <c r="M126" s="67" t="s">
        <v>348</v>
      </c>
      <c r="N126" s="69" t="s">
        <v>76</v>
      </c>
      <c r="O126" s="69" t="s">
        <v>71</v>
      </c>
      <c r="P126" s="69" t="s">
        <v>74</v>
      </c>
      <c r="Q126" s="69" t="s">
        <v>175</v>
      </c>
      <c r="R126" s="72">
        <v>14400000</v>
      </c>
      <c r="S126" s="72">
        <v>14400000</v>
      </c>
      <c r="T126" s="69"/>
      <c r="U126" s="69"/>
      <c r="V126" s="69" t="s">
        <v>176</v>
      </c>
      <c r="W126" s="92">
        <v>7000059551</v>
      </c>
      <c r="X126" s="73">
        <v>4500020163</v>
      </c>
      <c r="Y126" s="72">
        <v>6422000</v>
      </c>
      <c r="Z126" s="68" t="s">
        <v>437</v>
      </c>
      <c r="AA126" s="68" t="s">
        <v>183</v>
      </c>
      <c r="AB126" s="68">
        <f>VLOOKUP(W126,'[1]Sheet1'!A$1:G$152,1,0)</f>
        <v>7000059551</v>
      </c>
      <c r="AC126" s="69" t="s">
        <v>391</v>
      </c>
    </row>
    <row r="127" spans="1:29" s="28" customFormat="1" ht="102" customHeight="1">
      <c r="A127" s="67" t="s">
        <v>51</v>
      </c>
      <c r="B127" s="69" t="s">
        <v>58</v>
      </c>
      <c r="C127" s="69">
        <v>30702</v>
      </c>
      <c r="D127" s="70">
        <v>71412330702003</v>
      </c>
      <c r="E127" s="69" t="s">
        <v>54</v>
      </c>
      <c r="F127" s="69" t="s">
        <v>157</v>
      </c>
      <c r="G127" s="69">
        <v>499</v>
      </c>
      <c r="H127" s="69" t="s">
        <v>131</v>
      </c>
      <c r="I127" s="69">
        <v>296084</v>
      </c>
      <c r="J127" s="67" t="s">
        <v>182</v>
      </c>
      <c r="K127" s="67" t="s">
        <v>387</v>
      </c>
      <c r="L127" s="69">
        <v>72141603</v>
      </c>
      <c r="M127" s="67" t="s">
        <v>349</v>
      </c>
      <c r="N127" s="69" t="s">
        <v>305</v>
      </c>
      <c r="O127" s="69" t="s">
        <v>235</v>
      </c>
      <c r="P127" s="69" t="s">
        <v>350</v>
      </c>
      <c r="Q127" s="69" t="s">
        <v>351</v>
      </c>
      <c r="R127" s="72">
        <v>1326221971</v>
      </c>
      <c r="S127" s="72">
        <v>726221971</v>
      </c>
      <c r="T127" s="104"/>
      <c r="U127" s="104"/>
      <c r="V127" s="69" t="s">
        <v>176</v>
      </c>
      <c r="W127" s="105" t="s">
        <v>482</v>
      </c>
      <c r="X127" s="70">
        <v>4500020236</v>
      </c>
      <c r="Y127" s="72">
        <v>726221971</v>
      </c>
      <c r="Z127" s="69" t="s">
        <v>353</v>
      </c>
      <c r="AA127" s="69" t="s">
        <v>352</v>
      </c>
      <c r="AB127" s="68"/>
      <c r="AC127" s="69" t="s">
        <v>354</v>
      </c>
    </row>
    <row r="128" spans="1:29" s="22" customFormat="1" ht="75">
      <c r="A128" s="67" t="s">
        <v>55</v>
      </c>
      <c r="B128" s="69" t="s">
        <v>185</v>
      </c>
      <c r="C128" s="69" t="s">
        <v>60</v>
      </c>
      <c r="D128" s="70">
        <v>71412340205001</v>
      </c>
      <c r="E128" s="69" t="s">
        <v>54</v>
      </c>
      <c r="F128" s="69" t="s">
        <v>139</v>
      </c>
      <c r="G128" s="69">
        <v>540</v>
      </c>
      <c r="H128" s="69" t="s">
        <v>131</v>
      </c>
      <c r="I128" s="69">
        <v>296150</v>
      </c>
      <c r="J128" s="67" t="s">
        <v>140</v>
      </c>
      <c r="K128" s="67" t="s">
        <v>63</v>
      </c>
      <c r="L128" s="69">
        <v>80100000</v>
      </c>
      <c r="M128" s="67" t="s">
        <v>77</v>
      </c>
      <c r="N128" s="69" t="s">
        <v>67</v>
      </c>
      <c r="O128" s="69" t="s">
        <v>75</v>
      </c>
      <c r="P128" s="69" t="s">
        <v>72</v>
      </c>
      <c r="Q128" s="69" t="s">
        <v>175</v>
      </c>
      <c r="R128" s="72">
        <v>713104000</v>
      </c>
      <c r="S128" s="72">
        <v>713104763</v>
      </c>
      <c r="T128" s="69"/>
      <c r="U128" s="69"/>
      <c r="V128" s="69" t="s">
        <v>177</v>
      </c>
      <c r="W128" s="69">
        <v>7000054443</v>
      </c>
      <c r="X128" s="70">
        <v>4500017901</v>
      </c>
      <c r="Y128" s="72">
        <v>713104505</v>
      </c>
      <c r="Z128" s="68" t="s">
        <v>137</v>
      </c>
      <c r="AA128" s="69" t="s">
        <v>138</v>
      </c>
      <c r="AB128" s="68">
        <f>VLOOKUP(W128,'[1]Sheet1'!A$1:G$152,1,0)</f>
        <v>7000054443</v>
      </c>
      <c r="AC128" s="69" t="s">
        <v>90</v>
      </c>
    </row>
    <row r="129" spans="1:29" s="22" customFormat="1" ht="60">
      <c r="A129" s="67" t="s">
        <v>55</v>
      </c>
      <c r="B129" s="69" t="s">
        <v>185</v>
      </c>
      <c r="C129" s="69">
        <v>40205</v>
      </c>
      <c r="D129" s="70">
        <v>71412340205001</v>
      </c>
      <c r="E129" s="69" t="s">
        <v>54</v>
      </c>
      <c r="F129" s="69" t="s">
        <v>139</v>
      </c>
      <c r="G129" s="69">
        <v>540</v>
      </c>
      <c r="H129" s="69" t="s">
        <v>131</v>
      </c>
      <c r="I129" s="69">
        <v>296150</v>
      </c>
      <c r="J129" s="67" t="s">
        <v>528</v>
      </c>
      <c r="K129" s="67" t="s">
        <v>63</v>
      </c>
      <c r="L129" s="69">
        <v>80100000</v>
      </c>
      <c r="M129" s="67" t="s">
        <v>526</v>
      </c>
      <c r="N129" s="69" t="s">
        <v>527</v>
      </c>
      <c r="O129" s="69" t="s">
        <v>70</v>
      </c>
      <c r="P129" s="69" t="s">
        <v>72</v>
      </c>
      <c r="Q129" s="69" t="s">
        <v>351</v>
      </c>
      <c r="R129" s="72">
        <v>368168276</v>
      </c>
      <c r="S129" s="72">
        <v>205480955</v>
      </c>
      <c r="T129" s="69"/>
      <c r="U129" s="69"/>
      <c r="V129" s="69" t="s">
        <v>177</v>
      </c>
      <c r="W129" s="69" t="s">
        <v>531</v>
      </c>
      <c r="X129" s="70"/>
      <c r="Y129" s="72">
        <v>205480955</v>
      </c>
      <c r="Z129" s="68" t="s">
        <v>137</v>
      </c>
      <c r="AA129" s="69" t="s">
        <v>138</v>
      </c>
      <c r="AB129" s="68"/>
      <c r="AC129" s="69" t="s">
        <v>530</v>
      </c>
    </row>
    <row r="130" spans="1:29" s="22" customFormat="1" ht="60">
      <c r="A130" s="67" t="s">
        <v>55</v>
      </c>
      <c r="B130" s="69" t="s">
        <v>185</v>
      </c>
      <c r="C130" s="69">
        <v>40205</v>
      </c>
      <c r="D130" s="70">
        <v>71412340205001</v>
      </c>
      <c r="E130" s="69" t="s">
        <v>54</v>
      </c>
      <c r="F130" s="69" t="s">
        <v>139</v>
      </c>
      <c r="G130" s="69">
        <v>540</v>
      </c>
      <c r="H130" s="69" t="s">
        <v>131</v>
      </c>
      <c r="I130" s="69">
        <v>296150</v>
      </c>
      <c r="J130" s="67" t="s">
        <v>528</v>
      </c>
      <c r="K130" s="67" t="s">
        <v>63</v>
      </c>
      <c r="L130" s="69">
        <v>80100000</v>
      </c>
      <c r="M130" s="67" t="s">
        <v>526</v>
      </c>
      <c r="N130" s="69" t="s">
        <v>527</v>
      </c>
      <c r="O130" s="69" t="s">
        <v>229</v>
      </c>
      <c r="P130" s="69" t="s">
        <v>72</v>
      </c>
      <c r="Q130" s="69" t="s">
        <v>351</v>
      </c>
      <c r="R130" s="72">
        <v>56641273</v>
      </c>
      <c r="S130" s="72">
        <v>56641273</v>
      </c>
      <c r="T130" s="69"/>
      <c r="U130" s="69"/>
      <c r="V130" s="69" t="s">
        <v>177</v>
      </c>
      <c r="W130" s="69">
        <v>7000059778</v>
      </c>
      <c r="X130" s="70"/>
      <c r="Y130" s="72">
        <v>56641273</v>
      </c>
      <c r="Z130" s="68" t="s">
        <v>137</v>
      </c>
      <c r="AA130" s="69" t="s">
        <v>138</v>
      </c>
      <c r="AB130" s="68">
        <f>VLOOKUP(W130,'[1]Sheet1'!A$1:G$152,1,0)</f>
        <v>7000059778</v>
      </c>
      <c r="AC130" s="69" t="s">
        <v>529</v>
      </c>
    </row>
    <row r="131" spans="1:29" s="22" customFormat="1" ht="60">
      <c r="A131" s="67" t="s">
        <v>55</v>
      </c>
      <c r="B131" s="69" t="s">
        <v>59</v>
      </c>
      <c r="C131" s="69">
        <v>40205</v>
      </c>
      <c r="D131" s="70">
        <v>71412340205001</v>
      </c>
      <c r="E131" s="69" t="s">
        <v>54</v>
      </c>
      <c r="F131" s="69" t="s">
        <v>139</v>
      </c>
      <c r="G131" s="69">
        <v>540</v>
      </c>
      <c r="H131" s="69" t="s">
        <v>131</v>
      </c>
      <c r="I131" s="69">
        <v>296150</v>
      </c>
      <c r="J131" s="67" t="s">
        <v>528</v>
      </c>
      <c r="K131" s="67" t="s">
        <v>64</v>
      </c>
      <c r="L131" s="69">
        <v>80120000</v>
      </c>
      <c r="M131" s="67" t="s">
        <v>78</v>
      </c>
      <c r="N131" s="69" t="s">
        <v>67</v>
      </c>
      <c r="O131" s="69" t="s">
        <v>71</v>
      </c>
      <c r="P131" s="69" t="s">
        <v>74</v>
      </c>
      <c r="Q131" s="69" t="s">
        <v>175</v>
      </c>
      <c r="R131" s="72">
        <v>14000000</v>
      </c>
      <c r="S131" s="72">
        <v>14000000</v>
      </c>
      <c r="T131" s="69"/>
      <c r="U131" s="69"/>
      <c r="V131" s="69" t="s">
        <v>89</v>
      </c>
      <c r="W131" s="69">
        <v>7000053870</v>
      </c>
      <c r="X131" s="70">
        <v>4500017605</v>
      </c>
      <c r="Y131" s="72">
        <v>12000000</v>
      </c>
      <c r="Z131" s="69" t="s">
        <v>459</v>
      </c>
      <c r="AA131" s="69" t="s">
        <v>149</v>
      </c>
      <c r="AB131" s="68">
        <f>VLOOKUP(W131,'[1]Sheet1'!A$1:G$152,1,0)</f>
        <v>7000053870</v>
      </c>
      <c r="AC131" s="69" t="s">
        <v>359</v>
      </c>
    </row>
    <row r="132" spans="1:29" s="22" customFormat="1" ht="60">
      <c r="A132" s="67" t="s">
        <v>55</v>
      </c>
      <c r="B132" s="69" t="s">
        <v>59</v>
      </c>
      <c r="C132" s="69">
        <v>40205</v>
      </c>
      <c r="D132" s="70">
        <v>71412340205001</v>
      </c>
      <c r="E132" s="69" t="s">
        <v>54</v>
      </c>
      <c r="F132" s="69" t="s">
        <v>139</v>
      </c>
      <c r="G132" s="69">
        <v>540</v>
      </c>
      <c r="H132" s="69" t="s">
        <v>131</v>
      </c>
      <c r="I132" s="69">
        <v>296150</v>
      </c>
      <c r="J132" s="67" t="s">
        <v>528</v>
      </c>
      <c r="K132" s="67" t="s">
        <v>64</v>
      </c>
      <c r="L132" s="69">
        <v>80120000</v>
      </c>
      <c r="M132" s="67" t="s">
        <v>78</v>
      </c>
      <c r="N132" s="69" t="s">
        <v>67</v>
      </c>
      <c r="O132" s="69" t="s">
        <v>71</v>
      </c>
      <c r="P132" s="69" t="s">
        <v>74</v>
      </c>
      <c r="Q132" s="69" t="s">
        <v>175</v>
      </c>
      <c r="R132" s="72">
        <v>14000000</v>
      </c>
      <c r="S132" s="72">
        <v>14000000</v>
      </c>
      <c r="T132" s="69"/>
      <c r="U132" s="69"/>
      <c r="V132" s="69" t="s">
        <v>177</v>
      </c>
      <c r="W132" s="69">
        <v>7000053870</v>
      </c>
      <c r="X132" s="70">
        <v>4500017458</v>
      </c>
      <c r="Y132" s="72">
        <v>14000000</v>
      </c>
      <c r="Z132" s="69" t="s">
        <v>458</v>
      </c>
      <c r="AA132" s="69" t="s">
        <v>150</v>
      </c>
      <c r="AB132" s="68">
        <f>VLOOKUP(W132,'[1]Sheet1'!A$1:G$152,1,0)</f>
        <v>7000053870</v>
      </c>
      <c r="AC132" s="69" t="s">
        <v>359</v>
      </c>
    </row>
    <row r="133" spans="1:29" s="22" customFormat="1" ht="60">
      <c r="A133" s="67" t="s">
        <v>55</v>
      </c>
      <c r="B133" s="69" t="s">
        <v>59</v>
      </c>
      <c r="C133" s="69">
        <v>40205</v>
      </c>
      <c r="D133" s="70">
        <v>71412340205001</v>
      </c>
      <c r="E133" s="69" t="s">
        <v>54</v>
      </c>
      <c r="F133" s="69" t="s">
        <v>139</v>
      </c>
      <c r="G133" s="69">
        <v>540</v>
      </c>
      <c r="H133" s="69" t="s">
        <v>131</v>
      </c>
      <c r="I133" s="69">
        <v>296150</v>
      </c>
      <c r="J133" s="67" t="s">
        <v>528</v>
      </c>
      <c r="K133" s="67" t="s">
        <v>64</v>
      </c>
      <c r="L133" s="69">
        <v>80120000</v>
      </c>
      <c r="M133" s="67" t="s">
        <v>78</v>
      </c>
      <c r="N133" s="69" t="s">
        <v>67</v>
      </c>
      <c r="O133" s="69" t="s">
        <v>71</v>
      </c>
      <c r="P133" s="69" t="s">
        <v>74</v>
      </c>
      <c r="Q133" s="69" t="s">
        <v>175</v>
      </c>
      <c r="R133" s="72">
        <v>7000000</v>
      </c>
      <c r="S133" s="72">
        <v>7000000</v>
      </c>
      <c r="T133" s="69"/>
      <c r="U133" s="69"/>
      <c r="V133" s="69" t="s">
        <v>177</v>
      </c>
      <c r="W133" s="69">
        <v>7000056426</v>
      </c>
      <c r="X133" s="70">
        <v>4500018127</v>
      </c>
      <c r="Y133" s="72">
        <v>7000000</v>
      </c>
      <c r="Z133" s="69" t="s">
        <v>458</v>
      </c>
      <c r="AA133" s="69" t="s">
        <v>150</v>
      </c>
      <c r="AB133" s="68">
        <f>VLOOKUP(W133,'[1]Sheet1'!A$1:G$152,1,0)</f>
        <v>7000056426</v>
      </c>
      <c r="AC133" s="69" t="s">
        <v>194</v>
      </c>
    </row>
    <row r="134" spans="1:29" s="22" customFormat="1" ht="60">
      <c r="A134" s="67" t="s">
        <v>55</v>
      </c>
      <c r="B134" s="69" t="s">
        <v>59</v>
      </c>
      <c r="C134" s="69">
        <v>40205</v>
      </c>
      <c r="D134" s="70">
        <v>71412340205001</v>
      </c>
      <c r="E134" s="69" t="s">
        <v>54</v>
      </c>
      <c r="F134" s="69" t="s">
        <v>139</v>
      </c>
      <c r="G134" s="69">
        <v>540</v>
      </c>
      <c r="H134" s="69" t="s">
        <v>131</v>
      </c>
      <c r="I134" s="69">
        <v>296150</v>
      </c>
      <c r="J134" s="67" t="s">
        <v>528</v>
      </c>
      <c r="K134" s="67" t="s">
        <v>64</v>
      </c>
      <c r="L134" s="69">
        <v>80120000</v>
      </c>
      <c r="M134" s="67" t="s">
        <v>78</v>
      </c>
      <c r="N134" s="69" t="s">
        <v>67</v>
      </c>
      <c r="O134" s="69" t="s">
        <v>71</v>
      </c>
      <c r="P134" s="69" t="s">
        <v>74</v>
      </c>
      <c r="Q134" s="69" t="s">
        <v>175</v>
      </c>
      <c r="R134" s="72">
        <v>14000000</v>
      </c>
      <c r="S134" s="72">
        <v>14000000</v>
      </c>
      <c r="T134" s="69"/>
      <c r="U134" s="69"/>
      <c r="V134" s="69" t="s">
        <v>177</v>
      </c>
      <c r="W134" s="69">
        <v>7000053870</v>
      </c>
      <c r="X134" s="70">
        <v>4500017606</v>
      </c>
      <c r="Y134" s="72">
        <v>21000000</v>
      </c>
      <c r="Z134" s="69" t="s">
        <v>457</v>
      </c>
      <c r="AA134" s="69" t="s">
        <v>151</v>
      </c>
      <c r="AB134" s="68">
        <f>VLOOKUP(W134,'[1]Sheet1'!A$1:G$152,1,0)</f>
        <v>7000053870</v>
      </c>
      <c r="AC134" s="69" t="s">
        <v>360</v>
      </c>
    </row>
    <row r="135" spans="1:29" s="22" customFormat="1" ht="60">
      <c r="A135" s="67" t="s">
        <v>55</v>
      </c>
      <c r="B135" s="69" t="s">
        <v>59</v>
      </c>
      <c r="C135" s="69">
        <v>40205</v>
      </c>
      <c r="D135" s="70">
        <v>71412340205001</v>
      </c>
      <c r="E135" s="69" t="s">
        <v>54</v>
      </c>
      <c r="F135" s="69" t="s">
        <v>139</v>
      </c>
      <c r="G135" s="69">
        <v>540</v>
      </c>
      <c r="H135" s="69" t="s">
        <v>131</v>
      </c>
      <c r="I135" s="69">
        <v>296150</v>
      </c>
      <c r="J135" s="67" t="s">
        <v>528</v>
      </c>
      <c r="K135" s="67" t="s">
        <v>64</v>
      </c>
      <c r="L135" s="69">
        <v>80120000</v>
      </c>
      <c r="M135" s="67" t="s">
        <v>78</v>
      </c>
      <c r="N135" s="69" t="s">
        <v>67</v>
      </c>
      <c r="O135" s="69" t="s">
        <v>71</v>
      </c>
      <c r="P135" s="69" t="s">
        <v>74</v>
      </c>
      <c r="Q135" s="69" t="s">
        <v>175</v>
      </c>
      <c r="R135" s="72">
        <v>7000000</v>
      </c>
      <c r="S135" s="72">
        <v>7000000</v>
      </c>
      <c r="T135" s="69"/>
      <c r="U135" s="69"/>
      <c r="V135" s="69" t="s">
        <v>177</v>
      </c>
      <c r="W135" s="69">
        <v>7000056428</v>
      </c>
      <c r="X135" s="70">
        <v>4500018126</v>
      </c>
      <c r="Y135" s="72">
        <v>7000000</v>
      </c>
      <c r="Z135" s="69" t="s">
        <v>457</v>
      </c>
      <c r="AA135" s="69" t="s">
        <v>151</v>
      </c>
      <c r="AB135" s="68">
        <f>VLOOKUP(W135,'[1]Sheet1'!A$1:G$152,1,0)</f>
        <v>7000056428</v>
      </c>
      <c r="AC135" s="69" t="s">
        <v>195</v>
      </c>
    </row>
    <row r="136" spans="1:29" s="22" customFormat="1" ht="60">
      <c r="A136" s="67" t="s">
        <v>55</v>
      </c>
      <c r="B136" s="69" t="s">
        <v>59</v>
      </c>
      <c r="C136" s="69">
        <v>40205</v>
      </c>
      <c r="D136" s="70">
        <v>71412340205001</v>
      </c>
      <c r="E136" s="69" t="s">
        <v>54</v>
      </c>
      <c r="F136" s="69" t="s">
        <v>139</v>
      </c>
      <c r="G136" s="69">
        <v>540</v>
      </c>
      <c r="H136" s="69" t="s">
        <v>131</v>
      </c>
      <c r="I136" s="69">
        <v>296150</v>
      </c>
      <c r="J136" s="67" t="s">
        <v>528</v>
      </c>
      <c r="K136" s="67" t="s">
        <v>64</v>
      </c>
      <c r="L136" s="69">
        <v>80120000</v>
      </c>
      <c r="M136" s="67" t="s">
        <v>78</v>
      </c>
      <c r="N136" s="69" t="s">
        <v>67</v>
      </c>
      <c r="O136" s="69" t="s">
        <v>71</v>
      </c>
      <c r="P136" s="69" t="s">
        <v>74</v>
      </c>
      <c r="Q136" s="69" t="s">
        <v>175</v>
      </c>
      <c r="R136" s="72">
        <v>14000000</v>
      </c>
      <c r="S136" s="72">
        <v>14000000</v>
      </c>
      <c r="T136" s="69"/>
      <c r="U136" s="69"/>
      <c r="V136" s="69" t="s">
        <v>177</v>
      </c>
      <c r="W136" s="69">
        <v>7000053870</v>
      </c>
      <c r="X136" s="70">
        <v>4500017608</v>
      </c>
      <c r="Y136" s="72">
        <v>21000000</v>
      </c>
      <c r="Z136" s="69" t="s">
        <v>456</v>
      </c>
      <c r="AA136" s="69" t="s">
        <v>152</v>
      </c>
      <c r="AB136" s="68">
        <f>VLOOKUP(W136,'[1]Sheet1'!A$1:G$152,1,0)</f>
        <v>7000053870</v>
      </c>
      <c r="AC136" s="69" t="s">
        <v>361</v>
      </c>
    </row>
    <row r="137" spans="1:29" s="22" customFormat="1" ht="60">
      <c r="A137" s="67" t="s">
        <v>55</v>
      </c>
      <c r="B137" s="69" t="s">
        <v>59</v>
      </c>
      <c r="C137" s="69">
        <v>40205</v>
      </c>
      <c r="D137" s="70">
        <v>71412340205001</v>
      </c>
      <c r="E137" s="69" t="s">
        <v>54</v>
      </c>
      <c r="F137" s="69" t="s">
        <v>139</v>
      </c>
      <c r="G137" s="69">
        <v>540</v>
      </c>
      <c r="H137" s="69" t="s">
        <v>131</v>
      </c>
      <c r="I137" s="69">
        <v>296150</v>
      </c>
      <c r="J137" s="67" t="s">
        <v>528</v>
      </c>
      <c r="K137" s="67" t="s">
        <v>64</v>
      </c>
      <c r="L137" s="69">
        <v>80120000</v>
      </c>
      <c r="M137" s="67" t="s">
        <v>78</v>
      </c>
      <c r="N137" s="69" t="s">
        <v>67</v>
      </c>
      <c r="O137" s="69" t="s">
        <v>71</v>
      </c>
      <c r="P137" s="69" t="s">
        <v>74</v>
      </c>
      <c r="Q137" s="69" t="s">
        <v>175</v>
      </c>
      <c r="R137" s="72">
        <v>7000000</v>
      </c>
      <c r="S137" s="72">
        <v>7000000</v>
      </c>
      <c r="T137" s="69"/>
      <c r="U137" s="69"/>
      <c r="V137" s="69" t="s">
        <v>177</v>
      </c>
      <c r="W137" s="69">
        <v>7000056430</v>
      </c>
      <c r="X137" s="70">
        <v>4500018125</v>
      </c>
      <c r="Y137" s="72">
        <v>7000000</v>
      </c>
      <c r="Z137" s="69" t="s">
        <v>456</v>
      </c>
      <c r="AA137" s="69" t="s">
        <v>152</v>
      </c>
      <c r="AB137" s="68">
        <f>VLOOKUP(W137,'[1]Sheet1'!A$1:G$152,1,0)</f>
        <v>7000056430</v>
      </c>
      <c r="AC137" s="69" t="s">
        <v>196</v>
      </c>
    </row>
    <row r="138" spans="1:29" s="22" customFormat="1" ht="60">
      <c r="A138" s="67" t="s">
        <v>55</v>
      </c>
      <c r="B138" s="69" t="s">
        <v>59</v>
      </c>
      <c r="C138" s="69">
        <v>40205</v>
      </c>
      <c r="D138" s="70">
        <v>71412340205001</v>
      </c>
      <c r="E138" s="69" t="s">
        <v>54</v>
      </c>
      <c r="F138" s="69" t="s">
        <v>139</v>
      </c>
      <c r="G138" s="69">
        <v>540</v>
      </c>
      <c r="H138" s="69" t="s">
        <v>131</v>
      </c>
      <c r="I138" s="69">
        <v>296150</v>
      </c>
      <c r="J138" s="67" t="s">
        <v>528</v>
      </c>
      <c r="K138" s="67" t="s">
        <v>64</v>
      </c>
      <c r="L138" s="69">
        <v>80120000</v>
      </c>
      <c r="M138" s="67" t="s">
        <v>78</v>
      </c>
      <c r="N138" s="69" t="s">
        <v>67</v>
      </c>
      <c r="O138" s="69" t="s">
        <v>71</v>
      </c>
      <c r="P138" s="69" t="s">
        <v>74</v>
      </c>
      <c r="Q138" s="69" t="s">
        <v>175</v>
      </c>
      <c r="R138" s="72">
        <v>14000000</v>
      </c>
      <c r="S138" s="72">
        <v>14000000</v>
      </c>
      <c r="T138" s="69"/>
      <c r="U138" s="69"/>
      <c r="V138" s="69" t="s">
        <v>89</v>
      </c>
      <c r="W138" s="69">
        <v>7000053870</v>
      </c>
      <c r="X138" s="70">
        <v>4500017610</v>
      </c>
      <c r="Y138" s="72">
        <v>14000000</v>
      </c>
      <c r="Z138" s="69" t="s">
        <v>455</v>
      </c>
      <c r="AA138" s="69" t="s">
        <v>153</v>
      </c>
      <c r="AB138" s="68">
        <f>VLOOKUP(W138,'[1]Sheet1'!A$1:G$152,1,0)</f>
        <v>7000053870</v>
      </c>
      <c r="AC138" s="69" t="s">
        <v>361</v>
      </c>
    </row>
    <row r="139" spans="1:29" s="22" customFormat="1" ht="60">
      <c r="A139" s="67" t="s">
        <v>55</v>
      </c>
      <c r="B139" s="69" t="s">
        <v>59</v>
      </c>
      <c r="C139" s="69">
        <v>40205</v>
      </c>
      <c r="D139" s="70">
        <v>71412340205001</v>
      </c>
      <c r="E139" s="69" t="s">
        <v>54</v>
      </c>
      <c r="F139" s="69" t="s">
        <v>139</v>
      </c>
      <c r="G139" s="69">
        <v>540</v>
      </c>
      <c r="H139" s="69" t="s">
        <v>131</v>
      </c>
      <c r="I139" s="69">
        <v>296150</v>
      </c>
      <c r="J139" s="67" t="s">
        <v>528</v>
      </c>
      <c r="K139" s="67" t="s">
        <v>64</v>
      </c>
      <c r="L139" s="69">
        <v>80120000</v>
      </c>
      <c r="M139" s="67" t="s">
        <v>78</v>
      </c>
      <c r="N139" s="69" t="s">
        <v>67</v>
      </c>
      <c r="O139" s="69" t="s">
        <v>71</v>
      </c>
      <c r="P139" s="69" t="s">
        <v>74</v>
      </c>
      <c r="Q139" s="69" t="s">
        <v>175</v>
      </c>
      <c r="R139" s="72">
        <v>14000000</v>
      </c>
      <c r="S139" s="72">
        <v>14000000</v>
      </c>
      <c r="T139" s="69"/>
      <c r="U139" s="69"/>
      <c r="V139" s="69" t="s">
        <v>89</v>
      </c>
      <c r="W139" s="69">
        <v>7000053870</v>
      </c>
      <c r="X139" s="70">
        <v>4500017603</v>
      </c>
      <c r="Y139" s="72">
        <v>14000000</v>
      </c>
      <c r="Z139" s="69" t="s">
        <v>454</v>
      </c>
      <c r="AA139" s="69" t="s">
        <v>154</v>
      </c>
      <c r="AB139" s="68">
        <f>VLOOKUP(W139,'[1]Sheet1'!A$1:G$152,1,0)</f>
        <v>7000053870</v>
      </c>
      <c r="AC139" s="69" t="s">
        <v>360</v>
      </c>
    </row>
    <row r="140" spans="1:29" s="22" customFormat="1" ht="60">
      <c r="A140" s="67" t="s">
        <v>55</v>
      </c>
      <c r="B140" s="69" t="s">
        <v>59</v>
      </c>
      <c r="C140" s="69">
        <v>40205</v>
      </c>
      <c r="D140" s="70">
        <v>71412340205001</v>
      </c>
      <c r="E140" s="69" t="s">
        <v>54</v>
      </c>
      <c r="F140" s="69" t="s">
        <v>139</v>
      </c>
      <c r="G140" s="69">
        <v>540</v>
      </c>
      <c r="H140" s="69" t="s">
        <v>131</v>
      </c>
      <c r="I140" s="69">
        <v>296150</v>
      </c>
      <c r="J140" s="67" t="s">
        <v>528</v>
      </c>
      <c r="K140" s="67" t="s">
        <v>65</v>
      </c>
      <c r="L140" s="69">
        <v>93151501</v>
      </c>
      <c r="M140" s="67" t="s">
        <v>79</v>
      </c>
      <c r="N140" s="69" t="s">
        <v>67</v>
      </c>
      <c r="O140" s="69" t="s">
        <v>70</v>
      </c>
      <c r="P140" s="69" t="s">
        <v>74</v>
      </c>
      <c r="Q140" s="69" t="s">
        <v>175</v>
      </c>
      <c r="R140" s="72">
        <v>24000000</v>
      </c>
      <c r="S140" s="72">
        <v>24000000</v>
      </c>
      <c r="T140" s="69"/>
      <c r="U140" s="69"/>
      <c r="V140" s="69" t="s">
        <v>177</v>
      </c>
      <c r="W140" s="69">
        <v>7000053871</v>
      </c>
      <c r="X140" s="70">
        <v>4500017600</v>
      </c>
      <c r="Y140" s="72">
        <v>24000000</v>
      </c>
      <c r="Z140" s="69" t="s">
        <v>453</v>
      </c>
      <c r="AA140" s="69" t="s">
        <v>147</v>
      </c>
      <c r="AB140" s="68">
        <f>VLOOKUP(W140,'[1]Sheet1'!A$1:G$152,1,0)</f>
        <v>7000053871</v>
      </c>
      <c r="AC140" s="69" t="s">
        <v>361</v>
      </c>
    </row>
    <row r="141" spans="1:29" s="22" customFormat="1" ht="60">
      <c r="A141" s="67" t="s">
        <v>55</v>
      </c>
      <c r="B141" s="69" t="s">
        <v>59</v>
      </c>
      <c r="C141" s="69">
        <v>40205</v>
      </c>
      <c r="D141" s="70">
        <v>71412340205001</v>
      </c>
      <c r="E141" s="69" t="s">
        <v>54</v>
      </c>
      <c r="F141" s="69" t="s">
        <v>139</v>
      </c>
      <c r="G141" s="69">
        <v>540</v>
      </c>
      <c r="H141" s="69" t="s">
        <v>131</v>
      </c>
      <c r="I141" s="69">
        <v>296150</v>
      </c>
      <c r="J141" s="67" t="s">
        <v>148</v>
      </c>
      <c r="K141" s="67" t="s">
        <v>64</v>
      </c>
      <c r="L141" s="69">
        <v>80120000</v>
      </c>
      <c r="M141" s="67" t="s">
        <v>80</v>
      </c>
      <c r="N141" s="69" t="s">
        <v>67</v>
      </c>
      <c r="O141" s="69" t="s">
        <v>81</v>
      </c>
      <c r="P141" s="69" t="s">
        <v>74</v>
      </c>
      <c r="Q141" s="69" t="s">
        <v>175</v>
      </c>
      <c r="R141" s="72">
        <v>65000000</v>
      </c>
      <c r="S141" s="72">
        <v>65000000</v>
      </c>
      <c r="T141" s="69"/>
      <c r="U141" s="69"/>
      <c r="V141" s="69" t="s">
        <v>177</v>
      </c>
      <c r="W141" s="69">
        <v>7000053869</v>
      </c>
      <c r="X141" s="70">
        <v>4500017621</v>
      </c>
      <c r="Y141" s="72">
        <v>65000000</v>
      </c>
      <c r="Z141" s="69" t="s">
        <v>452</v>
      </c>
      <c r="AA141" s="69" t="s">
        <v>160</v>
      </c>
      <c r="AB141" s="68">
        <f>VLOOKUP(W141,'[1]Sheet1'!A$1:G$152,1,0)</f>
        <v>7000053869</v>
      </c>
      <c r="AC141" s="69" t="s">
        <v>361</v>
      </c>
    </row>
    <row r="142" spans="1:29" s="22" customFormat="1" ht="60">
      <c r="A142" s="67" t="s">
        <v>55</v>
      </c>
      <c r="B142" s="69" t="s">
        <v>59</v>
      </c>
      <c r="C142" s="69">
        <v>40205</v>
      </c>
      <c r="D142" s="70">
        <v>71412340205001</v>
      </c>
      <c r="E142" s="69" t="s">
        <v>54</v>
      </c>
      <c r="F142" s="69" t="s">
        <v>139</v>
      </c>
      <c r="G142" s="69">
        <v>540</v>
      </c>
      <c r="H142" s="69" t="s">
        <v>131</v>
      </c>
      <c r="I142" s="69">
        <v>296150</v>
      </c>
      <c r="J142" s="67" t="s">
        <v>148</v>
      </c>
      <c r="K142" s="67" t="s">
        <v>62</v>
      </c>
      <c r="L142" s="69">
        <v>82100000</v>
      </c>
      <c r="M142" s="67" t="s">
        <v>82</v>
      </c>
      <c r="N142" s="69" t="s">
        <v>67</v>
      </c>
      <c r="O142" s="69" t="s">
        <v>235</v>
      </c>
      <c r="P142" s="69" t="s">
        <v>74</v>
      </c>
      <c r="Q142" s="69" t="s">
        <v>175</v>
      </c>
      <c r="R142" s="72">
        <v>60000000</v>
      </c>
      <c r="S142" s="72">
        <v>60000000</v>
      </c>
      <c r="T142" s="69"/>
      <c r="U142" s="69"/>
      <c r="V142" s="69" t="s">
        <v>177</v>
      </c>
      <c r="W142" s="69">
        <v>7000053872</v>
      </c>
      <c r="X142" s="70">
        <v>4500017618</v>
      </c>
      <c r="Y142" s="72">
        <v>60000000</v>
      </c>
      <c r="Z142" s="69" t="s">
        <v>451</v>
      </c>
      <c r="AA142" s="69" t="s">
        <v>161</v>
      </c>
      <c r="AB142" s="68">
        <f>VLOOKUP(W142,'[1]Sheet1'!A$1:G$152,1,0)</f>
        <v>7000053872</v>
      </c>
      <c r="AC142" s="69" t="s">
        <v>361</v>
      </c>
    </row>
    <row r="143" spans="1:29" s="22" customFormat="1" ht="66" customHeight="1">
      <c r="A143" s="67" t="s">
        <v>55</v>
      </c>
      <c r="B143" s="69" t="s">
        <v>59</v>
      </c>
      <c r="C143" s="69">
        <v>40205</v>
      </c>
      <c r="D143" s="70">
        <v>71412340205001</v>
      </c>
      <c r="E143" s="69" t="s">
        <v>54</v>
      </c>
      <c r="F143" s="69" t="s">
        <v>139</v>
      </c>
      <c r="G143" s="69">
        <v>540</v>
      </c>
      <c r="H143" s="69" t="s">
        <v>131</v>
      </c>
      <c r="I143" s="69">
        <v>296150</v>
      </c>
      <c r="J143" s="67" t="s">
        <v>148</v>
      </c>
      <c r="K143" s="67" t="s">
        <v>62</v>
      </c>
      <c r="L143" s="69">
        <v>82100000</v>
      </c>
      <c r="M143" s="67" t="s">
        <v>82</v>
      </c>
      <c r="N143" s="69" t="s">
        <v>67</v>
      </c>
      <c r="O143" s="69" t="s">
        <v>312</v>
      </c>
      <c r="P143" s="69" t="s">
        <v>74</v>
      </c>
      <c r="Q143" s="69" t="s">
        <v>175</v>
      </c>
      <c r="R143" s="72">
        <v>30000000</v>
      </c>
      <c r="S143" s="72">
        <v>30000000</v>
      </c>
      <c r="T143" s="69"/>
      <c r="U143" s="69"/>
      <c r="V143" s="69" t="s">
        <v>177</v>
      </c>
      <c r="W143" s="69">
        <v>7000057777</v>
      </c>
      <c r="X143" s="70">
        <v>4500018633</v>
      </c>
      <c r="Y143" s="72">
        <v>30000000</v>
      </c>
      <c r="Z143" s="69" t="s">
        <v>451</v>
      </c>
      <c r="AA143" s="69" t="s">
        <v>161</v>
      </c>
      <c r="AB143" s="68">
        <f>VLOOKUP(W143,'[1]Sheet1'!A$1:G$152,1,0)</f>
        <v>7000057777</v>
      </c>
      <c r="AC143" s="69" t="s">
        <v>193</v>
      </c>
    </row>
    <row r="144" spans="1:29" s="22" customFormat="1" ht="93.75" customHeight="1">
      <c r="A144" s="67" t="s">
        <v>51</v>
      </c>
      <c r="B144" s="69" t="s">
        <v>59</v>
      </c>
      <c r="C144" s="69">
        <v>40205</v>
      </c>
      <c r="D144" s="70">
        <v>71412340205001</v>
      </c>
      <c r="E144" s="69" t="s">
        <v>54</v>
      </c>
      <c r="F144" s="69" t="s">
        <v>139</v>
      </c>
      <c r="G144" s="69">
        <v>540</v>
      </c>
      <c r="H144" s="69" t="s">
        <v>131</v>
      </c>
      <c r="I144" s="69">
        <v>296150</v>
      </c>
      <c r="J144" s="67" t="s">
        <v>148</v>
      </c>
      <c r="K144" s="67" t="s">
        <v>65</v>
      </c>
      <c r="L144" s="69">
        <v>93151501</v>
      </c>
      <c r="M144" s="67" t="s">
        <v>83</v>
      </c>
      <c r="N144" s="69" t="s">
        <v>67</v>
      </c>
      <c r="O144" s="69" t="s">
        <v>81</v>
      </c>
      <c r="P144" s="69" t="s">
        <v>74</v>
      </c>
      <c r="Q144" s="69" t="s">
        <v>175</v>
      </c>
      <c r="R144" s="72">
        <v>40000000</v>
      </c>
      <c r="S144" s="72">
        <v>40000000</v>
      </c>
      <c r="T144" s="69"/>
      <c r="U144" s="69"/>
      <c r="V144" s="69" t="s">
        <v>177</v>
      </c>
      <c r="W144" s="69">
        <v>7000053873</v>
      </c>
      <c r="X144" s="70">
        <v>4500017614</v>
      </c>
      <c r="Y144" s="72">
        <v>40000000</v>
      </c>
      <c r="Z144" s="69" t="s">
        <v>450</v>
      </c>
      <c r="AA144" s="69" t="s">
        <v>162</v>
      </c>
      <c r="AB144" s="68">
        <f>VLOOKUP(W144,'[1]Sheet1'!A$1:G$152,1,0)</f>
        <v>7000053873</v>
      </c>
      <c r="AC144" s="69" t="s">
        <v>361</v>
      </c>
    </row>
    <row r="145" spans="1:29" s="22" customFormat="1" ht="95.25" customHeight="1">
      <c r="A145" s="67" t="s">
        <v>51</v>
      </c>
      <c r="B145" s="69" t="s">
        <v>59</v>
      </c>
      <c r="C145" s="69">
        <v>40205</v>
      </c>
      <c r="D145" s="70">
        <v>71412340205001</v>
      </c>
      <c r="E145" s="69" t="s">
        <v>54</v>
      </c>
      <c r="F145" s="69" t="s">
        <v>139</v>
      </c>
      <c r="G145" s="69">
        <v>540</v>
      </c>
      <c r="H145" s="69" t="s">
        <v>131</v>
      </c>
      <c r="I145" s="69">
        <v>296150</v>
      </c>
      <c r="J145" s="67" t="s">
        <v>148</v>
      </c>
      <c r="K145" s="67" t="s">
        <v>65</v>
      </c>
      <c r="L145" s="69">
        <v>93151501</v>
      </c>
      <c r="M145" s="67" t="s">
        <v>83</v>
      </c>
      <c r="N145" s="69" t="s">
        <v>67</v>
      </c>
      <c r="O145" s="69" t="s">
        <v>363</v>
      </c>
      <c r="P145" s="69" t="s">
        <v>74</v>
      </c>
      <c r="Q145" s="69" t="s">
        <v>175</v>
      </c>
      <c r="R145" s="72">
        <v>2000000</v>
      </c>
      <c r="S145" s="72">
        <v>2000000</v>
      </c>
      <c r="T145" s="69"/>
      <c r="U145" s="69"/>
      <c r="V145" s="69" t="s">
        <v>177</v>
      </c>
      <c r="W145" s="69">
        <v>7000061496</v>
      </c>
      <c r="X145" s="70">
        <v>4500020004</v>
      </c>
      <c r="Y145" s="72">
        <v>2000000</v>
      </c>
      <c r="Z145" s="69" t="s">
        <v>450</v>
      </c>
      <c r="AA145" s="69" t="s">
        <v>162</v>
      </c>
      <c r="AB145" s="68"/>
      <c r="AC145" s="69" t="s">
        <v>364</v>
      </c>
    </row>
    <row r="146" spans="1:29" s="22" customFormat="1" ht="60">
      <c r="A146" s="67" t="s">
        <v>51</v>
      </c>
      <c r="B146" s="69" t="s">
        <v>59</v>
      </c>
      <c r="C146" s="69">
        <v>40205</v>
      </c>
      <c r="D146" s="70">
        <v>71412340205001</v>
      </c>
      <c r="E146" s="69" t="s">
        <v>54</v>
      </c>
      <c r="F146" s="69" t="s">
        <v>139</v>
      </c>
      <c r="G146" s="69">
        <v>540</v>
      </c>
      <c r="H146" s="69" t="s">
        <v>131</v>
      </c>
      <c r="I146" s="69">
        <v>296150</v>
      </c>
      <c r="J146" s="67" t="s">
        <v>148</v>
      </c>
      <c r="K146" s="67" t="s">
        <v>64</v>
      </c>
      <c r="L146" s="69">
        <v>80120000</v>
      </c>
      <c r="M146" s="67" t="s">
        <v>189</v>
      </c>
      <c r="N146" s="69" t="s">
        <v>76</v>
      </c>
      <c r="O146" s="69" t="s">
        <v>71</v>
      </c>
      <c r="P146" s="69" t="s">
        <v>74</v>
      </c>
      <c r="Q146" s="69" t="s">
        <v>175</v>
      </c>
      <c r="R146" s="72">
        <v>15750000</v>
      </c>
      <c r="S146" s="72">
        <v>15750000</v>
      </c>
      <c r="T146" s="69"/>
      <c r="U146" s="69"/>
      <c r="V146" s="69" t="s">
        <v>177</v>
      </c>
      <c r="W146" s="69">
        <v>7000058403</v>
      </c>
      <c r="X146" s="70">
        <v>4500018857</v>
      </c>
      <c r="Y146" s="72">
        <v>15750000</v>
      </c>
      <c r="Z146" s="69" t="s">
        <v>449</v>
      </c>
      <c r="AA146" s="69" t="s">
        <v>186</v>
      </c>
      <c r="AB146" s="68">
        <f>VLOOKUP(W146,'[1]Sheet1'!A$1:G$152,1,0)</f>
        <v>7000058403</v>
      </c>
      <c r="AC146" s="69" t="s">
        <v>359</v>
      </c>
    </row>
    <row r="147" spans="1:29" s="22" customFormat="1" ht="60">
      <c r="A147" s="67" t="s">
        <v>51</v>
      </c>
      <c r="B147" s="69" t="s">
        <v>59</v>
      </c>
      <c r="C147" s="69">
        <v>40205</v>
      </c>
      <c r="D147" s="70">
        <v>71412340205001</v>
      </c>
      <c r="E147" s="69" t="s">
        <v>54</v>
      </c>
      <c r="F147" s="69" t="s">
        <v>139</v>
      </c>
      <c r="G147" s="69">
        <v>540</v>
      </c>
      <c r="H147" s="69" t="s">
        <v>131</v>
      </c>
      <c r="I147" s="69">
        <v>296150</v>
      </c>
      <c r="J147" s="67" t="s">
        <v>148</v>
      </c>
      <c r="K147" s="67" t="s">
        <v>64</v>
      </c>
      <c r="L147" s="69">
        <v>80120000</v>
      </c>
      <c r="M147" s="67" t="s">
        <v>190</v>
      </c>
      <c r="N147" s="69" t="s">
        <v>179</v>
      </c>
      <c r="O147" s="69" t="s">
        <v>68</v>
      </c>
      <c r="P147" s="69" t="s">
        <v>74</v>
      </c>
      <c r="Q147" s="69" t="s">
        <v>175</v>
      </c>
      <c r="R147" s="72">
        <v>13125000</v>
      </c>
      <c r="S147" s="72">
        <v>13125000</v>
      </c>
      <c r="T147" s="69"/>
      <c r="U147" s="69"/>
      <c r="V147" s="69" t="s">
        <v>177</v>
      </c>
      <c r="W147" s="69">
        <v>7000059427</v>
      </c>
      <c r="X147" s="70">
        <v>4500019098</v>
      </c>
      <c r="Y147" s="72">
        <v>13125000</v>
      </c>
      <c r="Z147" s="69" t="s">
        <v>448</v>
      </c>
      <c r="AA147" s="69" t="s">
        <v>151</v>
      </c>
      <c r="AB147" s="68">
        <f>VLOOKUP(W147,'[1]Sheet1'!A$1:G$152,1,0)</f>
        <v>7000059427</v>
      </c>
      <c r="AC147" s="69" t="s">
        <v>327</v>
      </c>
    </row>
    <row r="148" spans="1:29" s="22" customFormat="1" ht="60">
      <c r="A148" s="67" t="s">
        <v>51</v>
      </c>
      <c r="B148" s="69" t="s">
        <v>59</v>
      </c>
      <c r="C148" s="69">
        <v>40205</v>
      </c>
      <c r="D148" s="70">
        <v>71412340205001</v>
      </c>
      <c r="E148" s="69" t="s">
        <v>54</v>
      </c>
      <c r="F148" s="69" t="s">
        <v>139</v>
      </c>
      <c r="G148" s="69">
        <v>540</v>
      </c>
      <c r="H148" s="69" t="s">
        <v>131</v>
      </c>
      <c r="I148" s="69">
        <v>296150</v>
      </c>
      <c r="J148" s="67" t="s">
        <v>148</v>
      </c>
      <c r="K148" s="67" t="s">
        <v>64</v>
      </c>
      <c r="L148" s="69">
        <v>80120000</v>
      </c>
      <c r="M148" s="67" t="s">
        <v>190</v>
      </c>
      <c r="N148" s="69" t="s">
        <v>179</v>
      </c>
      <c r="O148" s="69" t="s">
        <v>68</v>
      </c>
      <c r="P148" s="69" t="s">
        <v>74</v>
      </c>
      <c r="Q148" s="69" t="s">
        <v>175</v>
      </c>
      <c r="R148" s="72">
        <v>13125000</v>
      </c>
      <c r="S148" s="72">
        <v>13125000</v>
      </c>
      <c r="T148" s="69"/>
      <c r="U148" s="69"/>
      <c r="V148" s="69" t="s">
        <v>177</v>
      </c>
      <c r="W148" s="69">
        <v>7000059427</v>
      </c>
      <c r="X148" s="70">
        <v>4500019099</v>
      </c>
      <c r="Y148" s="72">
        <v>13125000</v>
      </c>
      <c r="Z148" s="69" t="s">
        <v>447</v>
      </c>
      <c r="AA148" s="69" t="s">
        <v>187</v>
      </c>
      <c r="AB148" s="68">
        <f>VLOOKUP(W148,'[1]Sheet1'!A$1:G$152,1,0)</f>
        <v>7000059427</v>
      </c>
      <c r="AC148" s="69" t="s">
        <v>327</v>
      </c>
    </row>
    <row r="149" spans="1:29" s="22" customFormat="1" ht="60">
      <c r="A149" s="67" t="s">
        <v>51</v>
      </c>
      <c r="B149" s="69" t="s">
        <v>59</v>
      </c>
      <c r="C149" s="69">
        <v>40205</v>
      </c>
      <c r="D149" s="70">
        <v>71412340205001</v>
      </c>
      <c r="E149" s="69" t="s">
        <v>54</v>
      </c>
      <c r="F149" s="69" t="s">
        <v>139</v>
      </c>
      <c r="G149" s="69">
        <v>540</v>
      </c>
      <c r="H149" s="69" t="s">
        <v>131</v>
      </c>
      <c r="I149" s="69">
        <v>296150</v>
      </c>
      <c r="J149" s="67" t="s">
        <v>148</v>
      </c>
      <c r="K149" s="67" t="s">
        <v>64</v>
      </c>
      <c r="L149" s="69">
        <v>80120000</v>
      </c>
      <c r="M149" s="67" t="s">
        <v>190</v>
      </c>
      <c r="N149" s="69" t="s">
        <v>179</v>
      </c>
      <c r="O149" s="69" t="s">
        <v>68</v>
      </c>
      <c r="P149" s="69" t="s">
        <v>74</v>
      </c>
      <c r="Q149" s="69" t="s">
        <v>175</v>
      </c>
      <c r="R149" s="72">
        <v>13125000</v>
      </c>
      <c r="S149" s="72">
        <v>13125000</v>
      </c>
      <c r="T149" s="69"/>
      <c r="U149" s="69"/>
      <c r="V149" s="69" t="s">
        <v>177</v>
      </c>
      <c r="W149" s="69">
        <v>7000059427</v>
      </c>
      <c r="X149" s="70">
        <v>4500019100</v>
      </c>
      <c r="Y149" s="72">
        <v>13125000</v>
      </c>
      <c r="Z149" s="69" t="s">
        <v>445</v>
      </c>
      <c r="AA149" s="69" t="s">
        <v>152</v>
      </c>
      <c r="AB149" s="68">
        <f>VLOOKUP(W149,'[1]Sheet1'!A$1:G$152,1,0)</f>
        <v>7000059427</v>
      </c>
      <c r="AC149" s="69" t="s">
        <v>327</v>
      </c>
    </row>
    <row r="150" spans="1:29" s="22" customFormat="1" ht="60">
      <c r="A150" s="67" t="s">
        <v>51</v>
      </c>
      <c r="B150" s="69" t="s">
        <v>59</v>
      </c>
      <c r="C150" s="69">
        <v>40205</v>
      </c>
      <c r="D150" s="70">
        <v>71412340205001</v>
      </c>
      <c r="E150" s="69" t="s">
        <v>54</v>
      </c>
      <c r="F150" s="69" t="s">
        <v>139</v>
      </c>
      <c r="G150" s="69">
        <v>540</v>
      </c>
      <c r="H150" s="69" t="s">
        <v>131</v>
      </c>
      <c r="I150" s="69">
        <v>296150</v>
      </c>
      <c r="J150" s="67" t="s">
        <v>148</v>
      </c>
      <c r="K150" s="67" t="s">
        <v>65</v>
      </c>
      <c r="L150" s="69">
        <v>93151501</v>
      </c>
      <c r="M150" s="67" t="s">
        <v>191</v>
      </c>
      <c r="N150" s="69" t="s">
        <v>179</v>
      </c>
      <c r="O150" s="69" t="s">
        <v>68</v>
      </c>
      <c r="P150" s="69" t="s">
        <v>74</v>
      </c>
      <c r="Q150" s="69" t="s">
        <v>175</v>
      </c>
      <c r="R150" s="72">
        <v>14000000</v>
      </c>
      <c r="S150" s="72">
        <v>13733000</v>
      </c>
      <c r="T150" s="69"/>
      <c r="U150" s="69"/>
      <c r="V150" s="69" t="s">
        <v>177</v>
      </c>
      <c r="W150" s="69">
        <v>7000059425</v>
      </c>
      <c r="X150" s="70">
        <v>4500019145</v>
      </c>
      <c r="Y150" s="72">
        <v>13733000</v>
      </c>
      <c r="Z150" s="69" t="s">
        <v>444</v>
      </c>
      <c r="AA150" s="69" t="s">
        <v>147</v>
      </c>
      <c r="AB150" s="68">
        <f>VLOOKUP(W150,'[1]Sheet1'!A$1:G$152,1,0)</f>
        <v>7000059425</v>
      </c>
      <c r="AC150" s="69" t="s">
        <v>327</v>
      </c>
    </row>
    <row r="151" spans="1:29" s="22" customFormat="1" ht="60">
      <c r="A151" s="67" t="s">
        <v>51</v>
      </c>
      <c r="B151" s="69" t="s">
        <v>59</v>
      </c>
      <c r="C151" s="69">
        <v>40205</v>
      </c>
      <c r="D151" s="70">
        <v>71412340205001</v>
      </c>
      <c r="E151" s="69" t="s">
        <v>54</v>
      </c>
      <c r="F151" s="69" t="s">
        <v>139</v>
      </c>
      <c r="G151" s="69">
        <v>540</v>
      </c>
      <c r="H151" s="69" t="s">
        <v>131</v>
      </c>
      <c r="I151" s="69">
        <v>296150</v>
      </c>
      <c r="J151" s="67" t="s">
        <v>148</v>
      </c>
      <c r="K151" s="67" t="s">
        <v>65</v>
      </c>
      <c r="L151" s="69">
        <v>93151501</v>
      </c>
      <c r="M151" s="67" t="s">
        <v>192</v>
      </c>
      <c r="N151" s="69" t="s">
        <v>179</v>
      </c>
      <c r="O151" s="69" t="s">
        <v>68</v>
      </c>
      <c r="P151" s="69" t="s">
        <v>74</v>
      </c>
      <c r="Q151" s="69" t="s">
        <v>175</v>
      </c>
      <c r="R151" s="72">
        <v>60000000</v>
      </c>
      <c r="S151" s="72">
        <v>60000000</v>
      </c>
      <c r="T151" s="69"/>
      <c r="U151" s="69"/>
      <c r="V151" s="69" t="s">
        <v>177</v>
      </c>
      <c r="W151" s="69">
        <v>7000058374</v>
      </c>
      <c r="X151" s="70"/>
      <c r="Y151" s="72">
        <v>60000000</v>
      </c>
      <c r="Z151" s="69" t="s">
        <v>446</v>
      </c>
      <c r="AA151" s="69" t="s">
        <v>188</v>
      </c>
      <c r="AB151" s="68">
        <f>VLOOKUP(W151,'[1]Sheet1'!A$1:G$152,1,0)</f>
        <v>7000058374</v>
      </c>
      <c r="AC151" s="69" t="s">
        <v>327</v>
      </c>
    </row>
    <row r="152" spans="1:29" s="22" customFormat="1" ht="75" customHeight="1">
      <c r="A152" s="67" t="s">
        <v>51</v>
      </c>
      <c r="B152" s="69" t="s">
        <v>59</v>
      </c>
      <c r="C152" s="69">
        <v>40205</v>
      </c>
      <c r="D152" s="70">
        <v>71412340205001</v>
      </c>
      <c r="E152" s="69" t="s">
        <v>54</v>
      </c>
      <c r="F152" s="69" t="s">
        <v>139</v>
      </c>
      <c r="G152" s="69">
        <v>540</v>
      </c>
      <c r="H152" s="69" t="s">
        <v>131</v>
      </c>
      <c r="I152" s="69">
        <v>296150</v>
      </c>
      <c r="J152" s="67" t="s">
        <v>148</v>
      </c>
      <c r="K152" s="67" t="s">
        <v>64</v>
      </c>
      <c r="L152" s="69">
        <v>80120000</v>
      </c>
      <c r="M152" s="71" t="s">
        <v>421</v>
      </c>
      <c r="N152" s="69" t="s">
        <v>306</v>
      </c>
      <c r="O152" s="69" t="s">
        <v>420</v>
      </c>
      <c r="P152" s="69" t="s">
        <v>230</v>
      </c>
      <c r="Q152" s="69" t="s">
        <v>175</v>
      </c>
      <c r="R152" s="72">
        <v>3400000</v>
      </c>
      <c r="S152" s="72">
        <v>3400000</v>
      </c>
      <c r="T152" s="69"/>
      <c r="U152" s="69"/>
      <c r="V152" s="69" t="s">
        <v>177</v>
      </c>
      <c r="W152" s="69">
        <v>7000059427</v>
      </c>
      <c r="X152" s="70">
        <v>4500019773</v>
      </c>
      <c r="Y152" s="72">
        <v>3400000</v>
      </c>
      <c r="Z152" s="69" t="s">
        <v>422</v>
      </c>
      <c r="AA152" s="69" t="s">
        <v>423</v>
      </c>
      <c r="AB152" s="68">
        <f>VLOOKUP(W152,'[1]Sheet1'!A$1:G$152,1,0)</f>
        <v>7000059427</v>
      </c>
      <c r="AC152" s="69" t="s">
        <v>327</v>
      </c>
    </row>
    <row r="153" spans="1:29" s="22" customFormat="1" ht="75" customHeight="1">
      <c r="A153" s="67" t="s">
        <v>51</v>
      </c>
      <c r="B153" s="69" t="s">
        <v>59</v>
      </c>
      <c r="C153" s="69">
        <v>40205</v>
      </c>
      <c r="D153" s="70">
        <v>71412340205001</v>
      </c>
      <c r="E153" s="69" t="s">
        <v>54</v>
      </c>
      <c r="F153" s="69" t="s">
        <v>139</v>
      </c>
      <c r="G153" s="69">
        <v>540</v>
      </c>
      <c r="H153" s="69" t="s">
        <v>131</v>
      </c>
      <c r="I153" s="69">
        <v>296150</v>
      </c>
      <c r="J153" s="67" t="s">
        <v>148</v>
      </c>
      <c r="K153" s="67" t="s">
        <v>64</v>
      </c>
      <c r="L153" s="69">
        <v>80120000</v>
      </c>
      <c r="M153" s="71" t="s">
        <v>461</v>
      </c>
      <c r="N153" s="69" t="s">
        <v>306</v>
      </c>
      <c r="O153" s="69" t="s">
        <v>430</v>
      </c>
      <c r="P153" s="69" t="s">
        <v>230</v>
      </c>
      <c r="Q153" s="69" t="s">
        <v>175</v>
      </c>
      <c r="R153" s="72">
        <v>4816000</v>
      </c>
      <c r="S153" s="72">
        <v>4816000</v>
      </c>
      <c r="T153" s="69"/>
      <c r="U153" s="69"/>
      <c r="V153" s="69" t="s">
        <v>177</v>
      </c>
      <c r="W153" s="69">
        <v>7000059427</v>
      </c>
      <c r="X153" s="70">
        <v>4500019761</v>
      </c>
      <c r="Y153" s="72">
        <v>4816000</v>
      </c>
      <c r="Z153" s="69" t="s">
        <v>428</v>
      </c>
      <c r="AA153" s="69" t="s">
        <v>429</v>
      </c>
      <c r="AB153" s="68">
        <f>VLOOKUP(W153,'[1]Sheet1'!A$1:G$152,1,0)</f>
        <v>7000059427</v>
      </c>
      <c r="AC153" s="69" t="s">
        <v>327</v>
      </c>
    </row>
    <row r="154" spans="1:29" s="22" customFormat="1" ht="75" customHeight="1">
      <c r="A154" s="67" t="s">
        <v>51</v>
      </c>
      <c r="B154" s="69" t="s">
        <v>59</v>
      </c>
      <c r="C154" s="69">
        <v>40205</v>
      </c>
      <c r="D154" s="70">
        <v>71412340205001</v>
      </c>
      <c r="E154" s="69" t="s">
        <v>54</v>
      </c>
      <c r="F154" s="69" t="s">
        <v>139</v>
      </c>
      <c r="G154" s="69">
        <v>540</v>
      </c>
      <c r="H154" s="69" t="s">
        <v>131</v>
      </c>
      <c r="I154" s="69">
        <v>296150</v>
      </c>
      <c r="J154" s="67" t="s">
        <v>148</v>
      </c>
      <c r="K154" s="67" t="s">
        <v>64</v>
      </c>
      <c r="L154" s="69">
        <v>80120000</v>
      </c>
      <c r="M154" s="71" t="s">
        <v>460</v>
      </c>
      <c r="N154" s="69" t="s">
        <v>306</v>
      </c>
      <c r="O154" s="69" t="s">
        <v>430</v>
      </c>
      <c r="P154" s="69" t="s">
        <v>230</v>
      </c>
      <c r="Q154" s="69" t="s">
        <v>175</v>
      </c>
      <c r="R154" s="72">
        <v>3400000</v>
      </c>
      <c r="S154" s="72">
        <v>3400000</v>
      </c>
      <c r="T154" s="69"/>
      <c r="U154" s="69"/>
      <c r="V154" s="69" t="s">
        <v>177</v>
      </c>
      <c r="W154" s="69">
        <v>7000059427</v>
      </c>
      <c r="X154" s="70">
        <v>4500019775</v>
      </c>
      <c r="Y154" s="72">
        <v>3400000</v>
      </c>
      <c r="Z154" s="69" t="s">
        <v>432</v>
      </c>
      <c r="AA154" s="69" t="s">
        <v>431</v>
      </c>
      <c r="AB154" s="68">
        <f>VLOOKUP(W154,'[1]Sheet1'!A$1:G$152,1,0)</f>
        <v>7000059427</v>
      </c>
      <c r="AC154" s="69" t="s">
        <v>327</v>
      </c>
    </row>
    <row r="155" spans="1:29" s="22" customFormat="1" ht="75" customHeight="1" thickBot="1">
      <c r="A155" s="67" t="s">
        <v>51</v>
      </c>
      <c r="B155" s="69" t="s">
        <v>59</v>
      </c>
      <c r="C155" s="69">
        <v>40205</v>
      </c>
      <c r="D155" s="70">
        <v>71412340205001</v>
      </c>
      <c r="E155" s="69" t="s">
        <v>54</v>
      </c>
      <c r="F155" s="69" t="s">
        <v>139</v>
      </c>
      <c r="G155" s="69">
        <v>540</v>
      </c>
      <c r="H155" s="69" t="s">
        <v>131</v>
      </c>
      <c r="I155" s="69">
        <v>296150</v>
      </c>
      <c r="J155" s="67" t="s">
        <v>148</v>
      </c>
      <c r="K155" s="67" t="s">
        <v>64</v>
      </c>
      <c r="L155" s="69">
        <v>80120000</v>
      </c>
      <c r="M155" s="106" t="s">
        <v>486</v>
      </c>
      <c r="N155" s="69" t="s">
        <v>305</v>
      </c>
      <c r="O155" s="69" t="s">
        <v>312</v>
      </c>
      <c r="P155" s="69" t="s">
        <v>230</v>
      </c>
      <c r="Q155" s="69" t="s">
        <v>487</v>
      </c>
      <c r="R155" s="72">
        <v>9000000</v>
      </c>
      <c r="S155" s="72">
        <v>9000000</v>
      </c>
      <c r="T155" s="69"/>
      <c r="U155" s="69"/>
      <c r="V155" s="69" t="s">
        <v>177</v>
      </c>
      <c r="W155" s="69">
        <v>7000059502</v>
      </c>
      <c r="X155" s="70">
        <v>4500020312</v>
      </c>
      <c r="Y155" s="72">
        <v>9000000</v>
      </c>
      <c r="Z155" s="69" t="s">
        <v>488</v>
      </c>
      <c r="AA155" s="69" t="s">
        <v>489</v>
      </c>
      <c r="AB155" s="68">
        <f>VLOOKUP(W155,'[1]Sheet1'!A$1:G$152,1,0)</f>
        <v>7000059502</v>
      </c>
      <c r="AC155" s="69" t="s">
        <v>490</v>
      </c>
    </row>
    <row r="156" spans="1:29" s="22" customFormat="1" ht="57.75" customHeight="1">
      <c r="A156" s="67" t="s">
        <v>51</v>
      </c>
      <c r="B156" s="69" t="s">
        <v>142</v>
      </c>
      <c r="C156" s="69">
        <v>99999</v>
      </c>
      <c r="D156" s="69">
        <v>999999</v>
      </c>
      <c r="E156" s="69" t="s">
        <v>54</v>
      </c>
      <c r="F156" s="69"/>
      <c r="G156" s="69"/>
      <c r="H156" s="69"/>
      <c r="I156" s="69"/>
      <c r="J156" s="107"/>
      <c r="K156" s="67" t="s">
        <v>66</v>
      </c>
      <c r="L156" s="69">
        <v>80000000</v>
      </c>
      <c r="M156" s="67" t="s">
        <v>84</v>
      </c>
      <c r="N156" s="69" t="s">
        <v>67</v>
      </c>
      <c r="O156" s="69" t="s">
        <v>71</v>
      </c>
      <c r="P156" s="69" t="s">
        <v>74</v>
      </c>
      <c r="Q156" s="69" t="s">
        <v>175</v>
      </c>
      <c r="R156" s="72">
        <v>14000000</v>
      </c>
      <c r="S156" s="72">
        <v>14000000</v>
      </c>
      <c r="T156" s="69"/>
      <c r="U156" s="69"/>
      <c r="V156" s="69" t="s">
        <v>146</v>
      </c>
      <c r="W156" s="69">
        <v>7000053942</v>
      </c>
      <c r="X156" s="70">
        <v>4500017632</v>
      </c>
      <c r="Y156" s="72">
        <v>14000000</v>
      </c>
      <c r="Z156" s="69" t="s">
        <v>443</v>
      </c>
      <c r="AA156" s="69" t="s">
        <v>143</v>
      </c>
      <c r="AB156" s="68">
        <f>VLOOKUP(W156,'[1]Sheet1'!A$1:G$152,1,0)</f>
        <v>7000053942</v>
      </c>
      <c r="AC156" s="69" t="s">
        <v>327</v>
      </c>
    </row>
    <row r="157" spans="1:29" s="22" customFormat="1" ht="54.75" customHeight="1">
      <c r="A157" s="67" t="s">
        <v>51</v>
      </c>
      <c r="B157" s="69" t="s">
        <v>142</v>
      </c>
      <c r="C157" s="69">
        <v>99999</v>
      </c>
      <c r="D157" s="69">
        <v>999999</v>
      </c>
      <c r="E157" s="69" t="s">
        <v>54</v>
      </c>
      <c r="F157" s="69"/>
      <c r="G157" s="69"/>
      <c r="H157" s="69"/>
      <c r="I157" s="69"/>
      <c r="J157" s="107"/>
      <c r="K157" s="67" t="s">
        <v>66</v>
      </c>
      <c r="L157" s="69">
        <v>80000000</v>
      </c>
      <c r="M157" s="67" t="s">
        <v>84</v>
      </c>
      <c r="N157" s="69" t="s">
        <v>67</v>
      </c>
      <c r="O157" s="69" t="s">
        <v>71</v>
      </c>
      <c r="P157" s="69" t="s">
        <v>74</v>
      </c>
      <c r="Q157" s="69" t="s">
        <v>175</v>
      </c>
      <c r="R157" s="72">
        <v>14000000</v>
      </c>
      <c r="S157" s="72">
        <v>14000000</v>
      </c>
      <c r="T157" s="69"/>
      <c r="U157" s="69"/>
      <c r="V157" s="69" t="s">
        <v>146</v>
      </c>
      <c r="W157" s="69">
        <v>7000053940</v>
      </c>
      <c r="X157" s="70">
        <v>4500017625</v>
      </c>
      <c r="Y157" s="72">
        <v>14000000</v>
      </c>
      <c r="Z157" s="69" t="s">
        <v>442</v>
      </c>
      <c r="AA157" s="69" t="s">
        <v>144</v>
      </c>
      <c r="AB157" s="68">
        <f>VLOOKUP(W157,'[1]Sheet1'!A$1:G$152,1,0)</f>
        <v>7000053940</v>
      </c>
      <c r="AC157" s="69" t="s">
        <v>327</v>
      </c>
    </row>
    <row r="158" spans="1:29" s="22" customFormat="1" ht="54" customHeight="1">
      <c r="A158" s="67" t="s">
        <v>51</v>
      </c>
      <c r="B158" s="69" t="s">
        <v>142</v>
      </c>
      <c r="C158" s="69">
        <v>99999</v>
      </c>
      <c r="D158" s="69">
        <v>999999</v>
      </c>
      <c r="E158" s="69" t="s">
        <v>54</v>
      </c>
      <c r="F158" s="69"/>
      <c r="G158" s="69"/>
      <c r="H158" s="69"/>
      <c r="I158" s="69"/>
      <c r="J158" s="107"/>
      <c r="K158" s="67" t="s">
        <v>66</v>
      </c>
      <c r="L158" s="69">
        <v>80000000</v>
      </c>
      <c r="M158" s="67" t="s">
        <v>85</v>
      </c>
      <c r="N158" s="69" t="s">
        <v>67</v>
      </c>
      <c r="O158" s="69" t="s">
        <v>71</v>
      </c>
      <c r="P158" s="69" t="s">
        <v>74</v>
      </c>
      <c r="Q158" s="69" t="s">
        <v>175</v>
      </c>
      <c r="R158" s="72">
        <v>16000000</v>
      </c>
      <c r="S158" s="72">
        <v>16000000</v>
      </c>
      <c r="T158" s="69"/>
      <c r="U158" s="69"/>
      <c r="V158" s="69" t="s">
        <v>88</v>
      </c>
      <c r="W158" s="69">
        <v>7000053941</v>
      </c>
      <c r="X158" s="70">
        <v>4500017623</v>
      </c>
      <c r="Y158" s="72">
        <v>16000000</v>
      </c>
      <c r="Z158" s="69" t="s">
        <v>441</v>
      </c>
      <c r="AA158" s="69" t="s">
        <v>145</v>
      </c>
      <c r="AB158" s="68">
        <f>VLOOKUP(W158,'[1]Sheet1'!A$1:G$152,1,0)</f>
        <v>7000053941</v>
      </c>
      <c r="AC158" s="69" t="s">
        <v>327</v>
      </c>
    </row>
    <row r="159" spans="1:29" s="22" customFormat="1" ht="53.25" customHeight="1">
      <c r="A159" s="67" t="s">
        <v>51</v>
      </c>
      <c r="B159" s="69" t="s">
        <v>142</v>
      </c>
      <c r="C159" s="69">
        <v>99999</v>
      </c>
      <c r="D159" s="69">
        <v>999999</v>
      </c>
      <c r="E159" s="69" t="s">
        <v>54</v>
      </c>
      <c r="F159" s="69"/>
      <c r="G159" s="69"/>
      <c r="H159" s="69"/>
      <c r="I159" s="69"/>
      <c r="J159" s="107"/>
      <c r="K159" s="67" t="s">
        <v>66</v>
      </c>
      <c r="L159" s="69">
        <v>80000000</v>
      </c>
      <c r="M159" s="67" t="s">
        <v>84</v>
      </c>
      <c r="N159" s="69" t="s">
        <v>67</v>
      </c>
      <c r="O159" s="69" t="s">
        <v>71</v>
      </c>
      <c r="P159" s="69" t="s">
        <v>74</v>
      </c>
      <c r="Q159" s="69" t="s">
        <v>175</v>
      </c>
      <c r="R159" s="72">
        <v>2916666</v>
      </c>
      <c r="S159" s="72">
        <v>2916666</v>
      </c>
      <c r="T159" s="69"/>
      <c r="U159" s="69"/>
      <c r="V159" s="69" t="s">
        <v>146</v>
      </c>
      <c r="W159" s="69">
        <v>7000053942</v>
      </c>
      <c r="X159" s="70">
        <v>4500017632</v>
      </c>
      <c r="Y159" s="72">
        <v>2916666</v>
      </c>
      <c r="Z159" s="69" t="s">
        <v>443</v>
      </c>
      <c r="AA159" s="69" t="s">
        <v>143</v>
      </c>
      <c r="AB159" s="68">
        <f>VLOOKUP(W159,'[1]Sheet1'!A$1:G$152,1,0)</f>
        <v>7000053942</v>
      </c>
      <c r="AC159" s="69" t="s">
        <v>197</v>
      </c>
    </row>
    <row r="160" spans="1:29" s="22" customFormat="1" ht="54" customHeight="1">
      <c r="A160" s="67" t="s">
        <v>51</v>
      </c>
      <c r="B160" s="69" t="s">
        <v>142</v>
      </c>
      <c r="C160" s="69">
        <v>99999</v>
      </c>
      <c r="D160" s="69">
        <v>999999</v>
      </c>
      <c r="E160" s="69" t="s">
        <v>54</v>
      </c>
      <c r="F160" s="69"/>
      <c r="G160" s="69"/>
      <c r="H160" s="69"/>
      <c r="I160" s="69"/>
      <c r="J160" s="107"/>
      <c r="K160" s="67" t="s">
        <v>66</v>
      </c>
      <c r="L160" s="69">
        <v>80000000</v>
      </c>
      <c r="M160" s="67" t="s">
        <v>84</v>
      </c>
      <c r="N160" s="69" t="s">
        <v>67</v>
      </c>
      <c r="O160" s="69" t="s">
        <v>71</v>
      </c>
      <c r="P160" s="69" t="s">
        <v>74</v>
      </c>
      <c r="Q160" s="69" t="s">
        <v>175</v>
      </c>
      <c r="R160" s="72">
        <v>2916666</v>
      </c>
      <c r="S160" s="72">
        <v>2916666</v>
      </c>
      <c r="T160" s="69"/>
      <c r="U160" s="69"/>
      <c r="V160" s="69" t="s">
        <v>146</v>
      </c>
      <c r="W160" s="69">
        <v>7000053940</v>
      </c>
      <c r="X160" s="70">
        <v>4500017625</v>
      </c>
      <c r="Y160" s="72">
        <v>2916666</v>
      </c>
      <c r="Z160" s="69" t="s">
        <v>442</v>
      </c>
      <c r="AA160" s="69" t="s">
        <v>144</v>
      </c>
      <c r="AB160" s="68">
        <f>VLOOKUP(W160,'[1]Sheet1'!A$1:G$152,1,0)</f>
        <v>7000053940</v>
      </c>
      <c r="AC160" s="69" t="s">
        <v>198</v>
      </c>
    </row>
    <row r="161" spans="1:29" s="22" customFormat="1" ht="62.25" customHeight="1">
      <c r="A161" s="67" t="s">
        <v>51</v>
      </c>
      <c r="B161" s="69" t="s">
        <v>142</v>
      </c>
      <c r="C161" s="69">
        <v>99999</v>
      </c>
      <c r="D161" s="69">
        <v>999999</v>
      </c>
      <c r="E161" s="69" t="s">
        <v>54</v>
      </c>
      <c r="F161" s="69"/>
      <c r="G161" s="69"/>
      <c r="H161" s="69"/>
      <c r="I161" s="69"/>
      <c r="J161" s="107"/>
      <c r="K161" s="67" t="s">
        <v>66</v>
      </c>
      <c r="L161" s="69">
        <v>80000000</v>
      </c>
      <c r="M161" s="67" t="s">
        <v>85</v>
      </c>
      <c r="N161" s="69" t="s">
        <v>67</v>
      </c>
      <c r="O161" s="69" t="s">
        <v>71</v>
      </c>
      <c r="P161" s="69" t="s">
        <v>74</v>
      </c>
      <c r="Q161" s="69" t="s">
        <v>175</v>
      </c>
      <c r="R161" s="72">
        <v>3333333</v>
      </c>
      <c r="S161" s="72">
        <v>3333333</v>
      </c>
      <c r="T161" s="69"/>
      <c r="U161" s="69"/>
      <c r="V161" s="69" t="s">
        <v>88</v>
      </c>
      <c r="W161" s="69">
        <v>7000053941</v>
      </c>
      <c r="X161" s="70">
        <v>4500017623</v>
      </c>
      <c r="Y161" s="72">
        <v>3333333</v>
      </c>
      <c r="Z161" s="69" t="s">
        <v>441</v>
      </c>
      <c r="AA161" s="69" t="s">
        <v>145</v>
      </c>
      <c r="AB161" s="68">
        <f>VLOOKUP(W161,'[1]Sheet1'!A$1:G$152,1,0)</f>
        <v>7000053941</v>
      </c>
      <c r="AC161" s="69" t="s">
        <v>199</v>
      </c>
    </row>
    <row r="162" spans="1:29" s="22" customFormat="1" ht="67.5" customHeight="1">
      <c r="A162" s="67" t="s">
        <v>51</v>
      </c>
      <c r="B162" s="69" t="s">
        <v>142</v>
      </c>
      <c r="C162" s="69">
        <v>99999</v>
      </c>
      <c r="D162" s="69">
        <v>999999</v>
      </c>
      <c r="E162" s="69" t="s">
        <v>54</v>
      </c>
      <c r="F162" s="69"/>
      <c r="G162" s="69"/>
      <c r="H162" s="69"/>
      <c r="I162" s="69"/>
      <c r="J162" s="107"/>
      <c r="K162" s="67" t="s">
        <v>66</v>
      </c>
      <c r="L162" s="69">
        <v>80000000</v>
      </c>
      <c r="M162" s="67" t="s">
        <v>461</v>
      </c>
      <c r="N162" s="69" t="s">
        <v>306</v>
      </c>
      <c r="O162" s="69" t="s">
        <v>229</v>
      </c>
      <c r="P162" s="69" t="s">
        <v>230</v>
      </c>
      <c r="Q162" s="69" t="s">
        <v>175</v>
      </c>
      <c r="R162" s="72">
        <v>1600000</v>
      </c>
      <c r="S162" s="72">
        <v>1600000</v>
      </c>
      <c r="T162" s="69"/>
      <c r="U162" s="69"/>
      <c r="V162" s="69" t="s">
        <v>177</v>
      </c>
      <c r="W162" s="69">
        <v>7000060937</v>
      </c>
      <c r="X162" s="70">
        <v>4500019783</v>
      </c>
      <c r="Y162" s="72">
        <v>1600000</v>
      </c>
      <c r="Z162" s="69" t="s">
        <v>426</v>
      </c>
      <c r="AA162" s="69" t="s">
        <v>427</v>
      </c>
      <c r="AB162" s="68"/>
      <c r="AC162" s="69" t="s">
        <v>327</v>
      </c>
    </row>
    <row r="163" spans="1:29" s="22" customFormat="1" ht="62.25" customHeight="1">
      <c r="A163" s="67" t="s">
        <v>51</v>
      </c>
      <c r="B163" s="69" t="s">
        <v>200</v>
      </c>
      <c r="C163" s="69">
        <v>99999</v>
      </c>
      <c r="D163" s="69">
        <v>999999</v>
      </c>
      <c r="E163" s="69" t="s">
        <v>54</v>
      </c>
      <c r="F163" s="69"/>
      <c r="G163" s="69"/>
      <c r="H163" s="69"/>
      <c r="I163" s="69"/>
      <c r="J163" s="107"/>
      <c r="K163" s="67" t="s">
        <v>66</v>
      </c>
      <c r="L163" s="69">
        <v>80000000</v>
      </c>
      <c r="M163" s="67" t="s">
        <v>461</v>
      </c>
      <c r="N163" s="69" t="s">
        <v>306</v>
      </c>
      <c r="O163" s="69" t="s">
        <v>229</v>
      </c>
      <c r="P163" s="69" t="s">
        <v>230</v>
      </c>
      <c r="Q163" s="69" t="s">
        <v>175</v>
      </c>
      <c r="R163" s="72">
        <v>1100000</v>
      </c>
      <c r="S163" s="72">
        <v>1100000</v>
      </c>
      <c r="T163" s="69"/>
      <c r="U163" s="69"/>
      <c r="V163" s="69" t="s">
        <v>177</v>
      </c>
      <c r="W163" s="69">
        <v>7000061093</v>
      </c>
      <c r="X163" s="70">
        <v>4500019805</v>
      </c>
      <c r="Y163" s="72">
        <v>1100000</v>
      </c>
      <c r="Z163" s="69" t="s">
        <v>440</v>
      </c>
      <c r="AA163" s="69" t="s">
        <v>439</v>
      </c>
      <c r="AB163" s="68"/>
      <c r="AC163" s="69" t="s">
        <v>327</v>
      </c>
    </row>
    <row r="165" spans="19:20" ht="15">
      <c r="S165" s="29"/>
      <c r="T165" s="14"/>
    </row>
    <row r="166" spans="19:20" ht="15">
      <c r="S166" s="30"/>
      <c r="T166" s="14"/>
    </row>
    <row r="167" spans="19:20" ht="15">
      <c r="S167" s="31"/>
      <c r="T167" s="14"/>
    </row>
  </sheetData>
  <sheetProtection/>
  <autoFilter ref="A26:AC163"/>
  <mergeCells count="9">
    <mergeCell ref="F22:I22"/>
    <mergeCell ref="A1:D3"/>
    <mergeCell ref="F10:I14"/>
    <mergeCell ref="F16:I20"/>
    <mergeCell ref="E1:H2"/>
    <mergeCell ref="I1:J1"/>
    <mergeCell ref="I2:J2"/>
    <mergeCell ref="E3:H3"/>
    <mergeCell ref="I3:J3"/>
  </mergeCells>
  <hyperlinks>
    <hyperlink ref="B17" r:id="rId1" display="andres.diaz@cundinamarca.gov.co"/>
  </hyperlinks>
  <printOptions horizontalCentered="1"/>
  <pageMargins left="0.7086614173228347" right="0.7086614173228347" top="0.7480314960629921" bottom="0.7480314960629921" header="0.31496062992125984" footer="0.31496062992125984"/>
  <pageSetup fitToHeight="4" horizontalDpi="600" verticalDpi="600" orientation="landscape" paperSize="123" scale="1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Juan Mauricio Soto Angarita</cp:lastModifiedBy>
  <cp:lastPrinted>2014-10-23T17:00:39Z</cp:lastPrinted>
  <dcterms:created xsi:type="dcterms:W3CDTF">2012-12-10T15:58:41Z</dcterms:created>
  <dcterms:modified xsi:type="dcterms:W3CDTF">2016-04-28T16:29:17Z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