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mlondono\Desktop\2019\reportes 2019\"/>
    </mc:Choice>
  </mc:AlternateContent>
  <bookViews>
    <workbookView xWindow="1070" yWindow="470" windowWidth="10190" windowHeight="7940"/>
  </bookViews>
  <sheets>
    <sheet name="PRENSA INVESION" sheetId="3" r:id="rId1"/>
    <sheet name="Hoja2" sheetId="4" r:id="rId2"/>
    <sheet name="Hoja3" sheetId="5" r:id="rId3"/>
    <sheet name="Hoja4" sheetId="6" r:id="rId4"/>
  </sheets>
  <definedNames>
    <definedName name="_xlnm._FilterDatabase" localSheetId="0" hidden="1">'PRENSA INVESION'!$L$26:$AN$57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N48" i="3" l="1"/>
  <c r="AN45" i="3"/>
  <c r="AN44" i="3"/>
  <c r="AN41" i="3"/>
  <c r="AN43" i="3"/>
  <c r="B20" i="3" l="1"/>
  <c r="B19" i="3"/>
  <c r="B18" i="3"/>
</calcChain>
</file>

<file path=xl/sharedStrings.xml><?xml version="1.0" encoding="utf-8"?>
<sst xmlns="http://schemas.openxmlformats.org/spreadsheetml/2006/main" count="633" uniqueCount="227">
  <si>
    <t>Calle 26 No.51 - 53 Torre Cental, Piso 8</t>
    <phoneticPr fontId="7" type="noConversion"/>
  </si>
  <si>
    <t>PRODUCTO</t>
  </si>
  <si>
    <t>GR:1:2-02-15</t>
  </si>
  <si>
    <t>GR:1:2-02-16</t>
  </si>
  <si>
    <t>GR:1:2-02-09</t>
  </si>
  <si>
    <t>GR:1:2-02-12</t>
  </si>
  <si>
    <t>GR:1:2-02-01</t>
  </si>
  <si>
    <t>GR:1:2-02-04</t>
  </si>
  <si>
    <t>GR:1:2-01-02</t>
  </si>
  <si>
    <t>GR:1:2-01-01</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</si>
  <si>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</si>
  <si>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</si>
  <si>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</si>
  <si>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</si>
  <si>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</si>
  <si>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</si>
  <si>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</si>
  <si>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</si>
  <si>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</si>
  <si>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CDP</t>
  </si>
  <si>
    <t>RPC</t>
  </si>
  <si>
    <t>VALOR TOTAL CONTRATADO</t>
  </si>
  <si>
    <t>No DE CONTRATO</t>
  </si>
  <si>
    <t>CONTRATISTA</t>
  </si>
  <si>
    <t>DEPENDENCIA</t>
  </si>
  <si>
    <t>OBSERVACION</t>
  </si>
  <si>
    <t>ENERO</t>
  </si>
  <si>
    <t>FEBRERO</t>
  </si>
  <si>
    <t>MARZO</t>
  </si>
  <si>
    <t>ABRIL</t>
  </si>
  <si>
    <t>MAYO</t>
  </si>
  <si>
    <t>JUNIO</t>
  </si>
  <si>
    <t>JULIO</t>
  </si>
  <si>
    <t>AGOSTO</t>
  </si>
  <si>
    <t>SEPTIEMBRE</t>
  </si>
  <si>
    <t>OCTUBRE</t>
  </si>
  <si>
    <t>NOVIEMBRE</t>
  </si>
  <si>
    <t>DICIEMBRE</t>
  </si>
  <si>
    <t>1-0100</t>
  </si>
  <si>
    <t>NO</t>
  </si>
  <si>
    <t>N/A</t>
  </si>
  <si>
    <t>PROCESO DE GESTIÓN DE RECURSOS FÍSICOS</t>
  </si>
  <si>
    <t>Codigo A-GRF-FR-015</t>
  </si>
  <si>
    <t>Version: 03</t>
  </si>
  <si>
    <t>FORMATO CONTROL PLAN ANUAL DE ADQUISICIONES</t>
  </si>
  <si>
    <t>Fecha de Aprobacion: 06/01/2015</t>
  </si>
  <si>
    <t>PLAN ANUAL DE ADQUISICIONES</t>
  </si>
  <si>
    <t>A. INFORMACIÓN GENERAL DE LA ENTIDAD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</si>
  <si>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</si>
  <si>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Nombre</t>
  </si>
  <si>
    <t>Dirección</t>
  </si>
  <si>
    <t>Teléfono</t>
  </si>
  <si>
    <t>Página web</t>
  </si>
  <si>
    <t>Misión y visión</t>
  </si>
  <si>
    <t>Perspectiva estratégica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</si>
  <si>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</si>
  <si>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de contacto</t>
  </si>
  <si>
    <t>Valor total del PAA</t>
  </si>
  <si>
    <t>Límite de contratación menor cuantía</t>
  </si>
  <si>
    <t>Límite de contratación mínima cuantía</t>
  </si>
  <si>
    <t>Fecha de última actualización del PAA</t>
  </si>
  <si>
    <t>NOTA: 
*La columna  códigos UNSPSC, debe ser diligenciada en formato numérico, si se desea nombrar  uno o más códigos,  estos deben ser separados por un espacio,  no acepta la separación  por comas,  guiones o similares.
* La columna Fecha estimada de inicio de proceso de selección, se debe colocar el mes únicamente.
* La columna Duración estimada del contrato deben ser números enteros Ej: 11 meses no 11,5 meses</t>
  </si>
  <si>
    <t>B. ADQUISICIONES PLANEADAS</t>
  </si>
  <si>
    <t xml:space="preserve">PROYECCION     PAC     </t>
  </si>
  <si>
    <t>SECRETARIA</t>
  </si>
  <si>
    <t>POSPRE</t>
  </si>
  <si>
    <t>PROGRAMA PRESUPUESTARIO</t>
  </si>
  <si>
    <t>FONDO</t>
  </si>
  <si>
    <t>CODIGO META</t>
  </si>
  <si>
    <t xml:space="preserve">TIPO META   </t>
  </si>
  <si>
    <t>SPC</t>
  </si>
  <si>
    <t>PROYECTO</t>
  </si>
  <si>
    <t>NOMBRE CODIGO UNSPSC</t>
  </si>
  <si>
    <t>Códigos UNSPSC</t>
  </si>
  <si>
    <t>Satisfacer las necesidades de las demas entidades del sector central.</t>
  </si>
  <si>
    <t>Descripcion</t>
  </si>
  <si>
    <r>
      <rPr>
        <b/>
        <sz val="10"/>
        <color theme="1"/>
        <rFont val="Calibri"/>
        <family val="2"/>
        <scheme val="minor"/>
      </rPr>
      <t xml:space="preserve">Misión: </t>
    </r>
    <r>
      <rPr>
        <sz val="10"/>
        <color theme="1"/>
        <rFont val="Calibri"/>
        <family val="2"/>
        <scheme val="minor"/>
      </rPr>
      <t xml:space="preserve">Planear, conservar, racionalizar y brindar oportunamente los recursos físicos, materiales y tecnológicos; prestar los servicios administrativos requeridos; asi como organizar y coordinar la atencion al ciudadano, del sector central del Departamento, buscando a través de cada una de sus dependencias la gestión ética, la transparencia, el mejoramiento continuo y la correcta prestación de los servicios, con los mejores niveles de calidad humana, mediante la aplicación de las técnicas modernas de la adminstración.                                                                                                              </t>
    </r>
    <r>
      <rPr>
        <sz val="10"/>
        <color theme="1"/>
        <rFont val="Calibri"/>
        <family val="2"/>
        <scheme val="minor"/>
      </rPr>
      <t xml:space="preserve">  </t>
    </r>
    <r>
      <rPr>
        <b/>
        <sz val="10"/>
        <color theme="1"/>
        <rFont val="Calibri"/>
        <family val="2"/>
        <scheme val="minor"/>
      </rPr>
      <t xml:space="preserve"> </t>
    </r>
  </si>
  <si>
    <t>AREA FUNCIONAL - FUT</t>
  </si>
  <si>
    <t xml:space="preserve">RESTA </t>
  </si>
  <si>
    <t xml:space="preserve">SALDO PAC </t>
  </si>
  <si>
    <t xml:space="preserve">INICIAL PLAN DE COMPRAS </t>
  </si>
  <si>
    <t>RUBRO</t>
  </si>
  <si>
    <t>DESCRIPCION</t>
  </si>
  <si>
    <t xml:space="preserve">COMPRA DE EQUIPO </t>
  </si>
  <si>
    <t xml:space="preserve">MATERIALES Y SUMINISTROS </t>
  </si>
  <si>
    <t xml:space="preserve">PROYECCION PRESUPUESTO 2016 </t>
  </si>
  <si>
    <t>MANTENIMIENTO</t>
  </si>
  <si>
    <t xml:space="preserve">GASTOS DE COMPUTADOR </t>
  </si>
  <si>
    <t xml:space="preserve">ARRENHDAMIENTOS </t>
  </si>
  <si>
    <t xml:space="preserve">IMPRESOS Y PUBLICACIONES </t>
  </si>
  <si>
    <t xml:space="preserve">COMBUSTIBLE </t>
  </si>
  <si>
    <t xml:space="preserve">SEGUROS </t>
  </si>
  <si>
    <t>G:R:4:-06-01-551</t>
  </si>
  <si>
    <t>G:R:4:-06-01-552</t>
  </si>
  <si>
    <t xml:space="preserve">Secretaria de Prensa y Comunicaciones </t>
  </si>
  <si>
    <t xml:space="preserve"> SECRETARIA DE PRENSA Y COMUNICACIONES </t>
  </si>
  <si>
    <t xml:space="preserve">http://www.cundinamarca.gov.co/wps/portal/Secretaria de prensa y comunicaciones </t>
  </si>
  <si>
    <t xml:space="preserve">JORGE ALBERTO CAMACHO LIZARAZO </t>
  </si>
  <si>
    <t xml:space="preserve">SECRETARIA DE PRENSA Y COMUNICACIONES </t>
  </si>
  <si>
    <t xml:space="preserve">CONTRATACION DIRECTA </t>
  </si>
  <si>
    <t xml:space="preserve">CONTRATO INTERADMINISTRATIVO </t>
  </si>
  <si>
    <t xml:space="preserve">ORDINARIO </t>
  </si>
  <si>
    <t>01/26/2017</t>
  </si>
  <si>
    <t>A.17.2</t>
  </si>
  <si>
    <t>PRESTAR LOS SERVICIOS PROFESIONALES COMO COMMUNITY MANAGER PARA EL MANEJO DE LA REDES SOCIALES DE LA GOBERNACIÓN DE CUNDINAMARCA, LA EMISORA INSTITUCIONAL Y LA COMPLEMENTACIÓN DE ESTRATEGIAS SOCIAL MEDIA</t>
  </si>
  <si>
    <t>7 MESES</t>
  </si>
  <si>
    <t>SPC-CPS-009-2019</t>
  </si>
  <si>
    <t>SPC-CPS-010-2019</t>
  </si>
  <si>
    <t>SPC-CPS-011-2019</t>
  </si>
  <si>
    <t>SPC-CPS-012-2019</t>
  </si>
  <si>
    <t>SPC-CPS-013-2019</t>
  </si>
  <si>
    <t>SPC-CPS-015-2019</t>
  </si>
  <si>
    <t>SPC-CPS-016-2019</t>
  </si>
  <si>
    <t>SPC-CPS-025-2019</t>
  </si>
  <si>
    <t>SILVIA DEL PILAR ARAGON SANCHEZ</t>
  </si>
  <si>
    <t>BETZY YINETH PINILLA QUINTERO</t>
  </si>
  <si>
    <t>HENRY GIOVANNI HERRERA RODRIGUEZ</t>
  </si>
  <si>
    <t>EDGAR ALFREDO JULIO MONTENEGRO</t>
  </si>
  <si>
    <t>LUIS ENRIQUE GUZMAN GUTIERREZ</t>
  </si>
  <si>
    <t>RICARDO CORTES ROZO</t>
  </si>
  <si>
    <t>LAURA MARIA SAAVEDRA MARTINEZ</t>
  </si>
  <si>
    <t>NARDA XIMENA GOMEZ</t>
  </si>
  <si>
    <t>PRESTAR LOS SERVICIOS PROFESIONALES A LA SECRETARÍA DE PRENSA Y COMUNICACIONES PARA APOYAR LA PROGRAMACIÓN Y PRODUCCIÓN DE CONTENIDOS AL AIRE, ASÍ COMO LA GENERACIÓN DE INFORMACIÓN PERIODÍSTICA Y DE SEGUIMIENTO A LA EMISORA INSTITUCIONAL EL DORADO RADIO</t>
  </si>
  <si>
    <t>PRESTAR LOS SERVICIOS PROFESIONALES PARA APOYAR LA OPERACIÓN Y MANEJO DE LOS EQUIPOS DE LA EMISORA INSTITUCIONAL, ASÍ COMO LA PRODUCCIÓN Y LAS ACTIVIDADES PERIODISTICAS QUE SE REQUIERAN EN EL DORADO RADIO</t>
  </si>
  <si>
    <t>PRESTAR LOS SERVICIOS DE APOYO A LA GESTIÓN A LA SECRETARÍA DE PRENSA Y COMUNICACIONES PARA REALIZAR LA PRODUCCIÓN DE CONTENIDOS PERIODÍSTICOS Y ACTIVIDADES DE  LOCUCIÓN PARA LOS DIFERENTES PROGRAMAS QUE SE DESARROLLEN EN LA EMISORA INSTITUCIONAL EL DORADO RADIO DEL DEPARTAMENTO DE
CUNDINAMARCA</t>
  </si>
  <si>
    <t>PRESTAR LOS SERVICIOS DE APOYO A LA GESTIÓN A LA SECRETARÍA DE PRENSA Y COMUNICACIONES COMO OPERADOR TÉCNICO DE LOS EQUIPOS  PARA LA EMISORA
INSTITUCIONAL DEL DEPARTAMENTO DE CUNDINAMARCA #EL DORADO RADIO#</t>
  </si>
  <si>
    <t>PRESTAR LOS SERVICIOS PROFESIONALES A LA SECRETARÍA DE PRENSA Y COMUNICACIONES PARA REALIZAR LAS LABORES PERIODÍSTICAS QUE SE REQUIERAN EN EL DESARROLLO DE LOS DIFERENTES CONTENIDOS Y  ROGRAMAS QUE SE PRODUZCAN EN LA EMISORA  NSTITUCIONAL EL DORADO RADIO DEL DEPARTAMENTO DE CUNDINAMARCA</t>
  </si>
  <si>
    <t>PRESTAR LOS SERVICIOS DE APOYO A LA GESTIÓN A LA SECRETARÍA DE PRENSA Y COMUNICACIONES PARA PARTICIPAR EN LA MESA DE TRABAJO DEL SISTEMA NFORMATIVO, DESARROLLO DE NOTAS PERIODÍSTICAS, COORDINACIÓN DE ESPACIOS INSTITUCIONALES Y CUBRIMIENTO DE FUENTES PARA LA EMISORA EL DORADO RADIO</t>
  </si>
  <si>
    <t>6 MESES</t>
  </si>
  <si>
    <t>REALIZAR LA GERENCIA INTEGRAL PARA LA EJECUCIÓN DE LA FASE FINAL DEL PLAN ESTRATÉGICO DE COMUNICACIONES DE LA SECRETARÍA DE PRENSA DE LA GOBERNACIÓN DE CUNDINAMARCA, A TRAVÉS DEL DESARROLLO DE ESTRATEGIAS ATL Y BTL SUJETÁNDOSE A LOS LINEAMIENTOS ESTRATÉGICOS QUE DETERMINE LA ENTIDAD</t>
  </si>
  <si>
    <t>6 meses y 9 dias</t>
  </si>
  <si>
    <t>SPC-CDCTI-026-2019</t>
  </si>
  <si>
    <t>SPC-CDCTI-024-2019</t>
  </si>
  <si>
    <t>FONDECUN</t>
  </si>
  <si>
    <t>GR:4:4-06-01-553</t>
  </si>
  <si>
    <t xml:space="preserve">10 meses 21 dias </t>
  </si>
  <si>
    <t>PRESTAR LOS SERVICIOS DE APOYO A LA GESTIÓN A LA SECRETARÍA DE PRENSA Y COMUNICACIONES PARA EL DESARROLLO DE LOS PROCEDIMIENTOS FINANCIEROS, CONTABLES, DE PRESUPUESTO Y TODO LO CONCERNIENTE CON LA EJECUCIÓN PRESUPUESTAL DE LA ENTIDAD.</t>
  </si>
  <si>
    <t>PRESTAR LOS SERVICIOS PROFESIONALES PARA ADELANTAR LA SISTEMATIZACIÓN, ORGANIZACIÓN DEL ARCHIVO DOCUMENTAL Y APOYAR LAS LABORES ADMINISTRATIVAS DE LA SECRETARÍA DE PRENSA Y COMUNICACIONES EN EL MARCO DEL PLAN DE MEDIOS INSTITUCIONAL</t>
  </si>
  <si>
    <t>PRESTAR LOS SERVICIOS DE APOYO A LA GESTIÓN A LA SECRETARÍA DE PRENSA Y
COMUNICACIONES  PARA  COADYUVAR EN EL DESARROLLO DE LAS ESTRATEGIAS DE
DIVULGACIÓN DIGITAL, ASÍ COMO EL MANEJO DE LAS REDES INSTITUCIONALES DE LA
GOBERNACIÓN DE CUNDINAMARCA EN CUMPLIMIENTO DEL PLAN DE MEDIOS
INSTITUCIONAL.</t>
  </si>
  <si>
    <t xml:space="preserve">PRESTAR LOS SERVICIOS DE APOYO A LA GESTIÓN A LA SECRETARÍA DE PRENSA Y
COMUNICACIONES PARA EL DESARROLLO  MULTIMEDIAL  DE LAS REDES SOCIALES Y LOS
DEMÁS PRODUCTOS AUDIOVISUALES QUE SE REQUIERAN EN CUMPLIMIENTO DEL PLAN DE
MEDIOS DE LA GOBERNACIÓN DE CUNDINAMARCA. </t>
  </si>
  <si>
    <t>PRESTAR LOS SERVICIOS DE APOYO A LA GESTIÓN A LA SECRETARÍA DE PRENSA Y
COMUNICACIONES PARA  REALIZAR LA EDICIÓN DEL MATERIAL AUDIOVISUAL QUE SE
GENERE EN EL MARCO  PLAN DE MEDIOS INSTITUCIONAL DE LA GOBERNACIÓN DE
CUNDINAMARCA.</t>
  </si>
  <si>
    <t>PRESTAR LOS SERVICIOS PROFESIONALES A LA SECRETARÍA DE PRENSA Y COMUNICACIONES PARA REALIZAR LA CATALOGACIÓN Y ORGANIZACIÓN DEL ARCHIVO FOTOGRÁFICO DIGITAL DE LA ENTIDAD CON EL FIN DE APOYAR  EL CUMPLIMIENTO DEL PLAN DE MEDIOS DE LA GOBERNACIÓN DE CUNDINAMARCA.</t>
  </si>
  <si>
    <t>PRESTAR LOS SERVICIOS DE APOYO A LA GESTIÓN A LA SECRETARÍA DE PRENSA Y
COMUNICACIONES PARA LA CONCEPTUALIZACIÓN, ASÍ COMO LA GRAFICACIÓN DE LAS
DISTINTAS PIEZAS AUDIOVISUALES QUE SE PRODUZCAN EN EL MARCO DEL PLAN DE
MEDIOS INSITUCIONAL DE LA GOBERNACIÓN DE CUNDINAMARCA.</t>
  </si>
  <si>
    <t>PRESTAR LOS SERVICIOS DE APOYO A LA GESTIÓN  PARA REALIZAR LA PRESERVACIÓN ORGANIZACIÓN Y CATALOGACIÓN DE LOS MEDIOS, OBRAS, DOCUMENTOS Y PIEZAS AUDIOVISUALES CON LOS QUE CUENTA LA SECRETARÍA DE PRENSA Y COMUNICACIONES DEL DEPARTAMENTO DE CUNDINAMARCA</t>
  </si>
  <si>
    <t>CONTRATAR LA PRESTACIÓN DE SERVICIOS PROFESIONALES PARA ADELANTAR EL SEGUIMIENTO AL PRESUPUESTO DE LA ENTIDAD Y REALIZAR LOS ANÁLISIS DEL SECTOR PARA LOS DIFERENTES PROCESOS DE SELECCIÓN QUE SE ADELANTEN EN LA SECRETARÍA DE PRENSA Y COMUNICACIONES</t>
  </si>
  <si>
    <t>PRESTAR LOS SERVICIOS DE APOYO A LA GESTIÓN PARA LA CONCEPTUALIZACIÓN, REALIZACIÓN, DIRECCIÓN Y PRODUCCIÓN DEL MATERIAL AUDIOVISUAL REQUERIDO EN EL MARCO DEL PLAN DE MEDIOS INSTITUCIONAL DE LA SECRETARÍA DE PRENSA Y COMUNICACIONES  DEL DEPARTAMENTO DE CUNDINAMARCA</t>
  </si>
  <si>
    <t>PRESTAR LOS SERVICIOS PROFESIONALES ESPECIALIZADOS A LA SECRETARIA DE PRENSA Y COMUNICACIONES PARA LA MASIFICACIÓN DE LAS ESTRATEGIAS DE COMUNICACIÓN MEDIANTE LA  DIFUSIÓN DE CONTENIDOS Y FREE PRESS EN MEDIOS REGIONALES, NACIONALES E INTERNACIONALES; ASÍ COMO EL APOYO EN EL FORTALECIMIENTO DE LOS PROCESOS MISIONALES, EN CUMPLIMIENTO DEL PLAN DE MEDIOS INSTITUCIONAL</t>
  </si>
  <si>
    <t>CONTRATAR LA PUBLICACIÓN INSTITUCIONAL Y DE RENDICIÓN DE CUENTAS DE LA GESTIÓN ADMINISTRATIVA DE LA GOBERNACIÓN DE CUNDINAMARCA EN EL PERIÓDICO EL TIEMPO EN SU EDICIÓN IMPRESA, DIGITAL PARA SOCIALIZAR PROYECTOS DE INFRAESTRUCTURA Y MOVILIDAD EN CUMPLIMIENTO DEL PLAN DE DESARROLLO 'UNIDOS PODEMOS MÁS'.</t>
  </si>
  <si>
    <t>PRESTAR LOS SERVICIOS PROFESIONALES DE CONCEPTUALIZACIÓN, CREACIÓN, SEGUIMIENTO Y EVALUACIÓN DE LA CAMPAÑA INSTITUCIONAL DE MERCADEO PARA LA PRESENTACIÓN DE LOS RESULTADOS DEL PLAN DE DESARROLLO “UNIDOS PODEMOS MÁS</t>
  </si>
  <si>
    <t>CONTRATAR LA INSTALACIÓN, IMPRESIÓN Y ALQUILER DE VALLAS PARA LA SOCIALIZACIÓN DE LOS PROYECTOS DE INTERÉS PÚBLICO EN MATERIA DE INFRAESTRUCTURA EN MARCO DEL PLAN DE MEDIOS INSTITUCIONAL DE LA GOBERNACIÓN DE CUNDINAMARCA</t>
  </si>
  <si>
    <t>CONTRATAR LA EMISIÓN DEL PROGRAMA INSTITUCIONAL DE LA GOBERNACIÓN DE CUNDINAMARCA #GOBERNADOR EN CASA TV # LOS DEMÁS QUE SE LLEGAREN A REQUERIR
Y LA TRANSMISIÓN DE LOS EVENTOS SOLICITADOS POR LA SECRETARÍA DE PRENSA Y COMUNICACIONES.</t>
  </si>
  <si>
    <t>CONTRATAR LA SUSCRIPCIÓN A UNA BANCO DE IMÁGENES PARA EFECTO DE DAR CUMPLIMIENTO A LAS DIFERENTES ACTIVIDADES DE DISEÑO REQUERIDAS EN EL MARCO
DEL PLAN DE MEDIOS INSTITUCIONAL</t>
  </si>
  <si>
    <t>SPC-CPS-001-2019</t>
  </si>
  <si>
    <t>SPC-CPS-002-2019</t>
  </si>
  <si>
    <t>SPC-CPS-003-2019</t>
  </si>
  <si>
    <t>SPC-CPS-004-2019</t>
  </si>
  <si>
    <t>SPC-CPS-005-2019</t>
  </si>
  <si>
    <t>SPC-CPS-006-2019</t>
  </si>
  <si>
    <t>SPC-CPS-007-2020</t>
  </si>
  <si>
    <t>SPC-CPS-008-2019</t>
  </si>
  <si>
    <t>SPC-CPS-014-2019</t>
  </si>
  <si>
    <t>SPC-CPS-017-2019</t>
  </si>
  <si>
    <t>SPC-CPS-018-2019</t>
  </si>
  <si>
    <t>SPC-CPS-019-2019</t>
  </si>
  <si>
    <t>SPC-CPS-020-2019</t>
  </si>
  <si>
    <t>SPC-CPS-021-2019</t>
  </si>
  <si>
    <t>SPC-CPS-022-2019</t>
  </si>
  <si>
    <t>SPC-CPS-023-2019</t>
  </si>
  <si>
    <t>JOSÉ YOBANY OVALLE RODRÍGUEZ</t>
  </si>
  <si>
    <t>LINDA JESSENIA GONZALEZ AMAYA</t>
  </si>
  <si>
    <t>MIGUEL ANGEL DURAN GUTIERREZ</t>
  </si>
  <si>
    <t>LAURA NATALIA MATINEZ RIVAS</t>
  </si>
  <si>
    <t>MIGUEL ANGEL GAMBOA CHALA</t>
  </si>
  <si>
    <t>DIEGO ALEJANDRO SANABRIA HEREDIA</t>
  </si>
  <si>
    <t>JOSE ANDRES OLMOS MOSQUERA</t>
  </si>
  <si>
    <t>LUIS LEANDRO BEJARANO MOLINA</t>
  </si>
  <si>
    <t>HOLMES HERNAN VARGAS DUSSAN</t>
  </si>
  <si>
    <t>JENNY ANDREA GARCIA CABALLERO</t>
  </si>
  <si>
    <t>BRAYAN SEBASTIAN DIAZZ PEÑA</t>
  </si>
  <si>
    <t>LUIS DANIEL MUÑOZ ARIAS</t>
  </si>
  <si>
    <t>CASA EDITORIAL EL TIEMPO S.A</t>
  </si>
  <si>
    <t>ANGIE YURLEY HERNANDEZ CANO</t>
  </si>
  <si>
    <t>LUIS MIGEL ORTIZ CASTAÑEDA</t>
  </si>
  <si>
    <t>HANFORD SAS</t>
  </si>
  <si>
    <t>TEVEANDINA LTDA</t>
  </si>
  <si>
    <t xml:space="preserve">10 MESES Y 15 DÍAS </t>
  </si>
  <si>
    <t xml:space="preserve">10 MESES </t>
  </si>
  <si>
    <t xml:space="preserve">09 MESES Y 20 DÍAS </t>
  </si>
  <si>
    <t xml:space="preserve">09 MESES Y 15 DÍAS </t>
  </si>
  <si>
    <t xml:space="preserve">09 MESES </t>
  </si>
  <si>
    <t>01 MES</t>
  </si>
  <si>
    <t>08 MESES</t>
  </si>
  <si>
    <t>07 MESES Y 20 DIAS</t>
  </si>
  <si>
    <t>6 meses y 20 dias</t>
  </si>
  <si>
    <t>3 MESES</t>
  </si>
  <si>
    <t>ADQUIRIR EQUIPOS PARA LA PUESTA EN FUNCIONAMIENTO DEL ESTUDIO PARA  LA EMISORA INSTITUCIONAL DEL DEPARTAMENTO DE CUNDINAMARCA “EL DORADO RADIO” EN EL MUNICIPIO DE GACHANCIPÁ</t>
  </si>
  <si>
    <t>GARANTIZAR EL FUNCIONAMIENTO DE LA EMISORA INSTITUCIONAL EL DORADO RADIO.</t>
  </si>
  <si>
    <t xml:space="preserve">SE RELAIZÓ TERMINACIÓN ANTICIPADA DEL CONTRATO </t>
  </si>
  <si>
    <t xml:space="preserve">SE REALIZÓ CESIÓN A JENNY CAROLINA ESCANDON Y POSTERIOREMENTE SE REALIZÓ CESIÓN A LINA MARÍA CARO GARZÓN </t>
  </si>
  <si>
    <t xml:space="preserve">1 MES </t>
  </si>
  <si>
    <t xml:space="preserve">SELECCIÓN ABREVIDAD - POR SUBASTA INVERSA ELECTRONICA </t>
  </si>
  <si>
    <t xml:space="preserve">MINIMA CUANTÍA </t>
  </si>
  <si>
    <t>CONTRATACIÓN DIRECTA - LITERAL H</t>
  </si>
  <si>
    <t xml:space="preserve">SERVICIOS DE PERSONAL TEMPORAL </t>
  </si>
  <si>
    <t xml:space="preserve">PRESTAR LOS SERVICIOS PROFESIONALES A LA EMISORA EL DORADO RADIO PARA  CONDUCIR ESPACIOS NSTITUCIONALES A SER EMITIDOS COMO PERIODISTA DE LA SECRETARIA DE PRENSA Y COMUNICACIONES DE LA GOBERNACIÓN DE CUNDINAMARCA. </t>
  </si>
  <si>
    <t>83111900</t>
  </si>
  <si>
    <t>43201809; 26111702</t>
  </si>
  <si>
    <t xml:space="preserve">ADQUIRIR PARA LA ADECUADA EJECUCIÓN DEL PLAN DE MEDIOS INSTITUCIONAL  ELEMENTOS DE ALMACENAMIENTO CON EL FIN DE CONSERVAR LA INFORMACIÓN GENERADA EN EL MARCO DE LAS ESTRATEGIAS DE COMUNICACIÓN DESARROLLADAS POR LA SECRETARÍA DE PRENSA Y COMUNICACIONES. </t>
  </si>
  <si>
    <t xml:space="preserve">DISPOSITIVOS DE ALMACENAMIENTO 
BATERIAS, PILAS Y ACCESORIOS 
</t>
  </si>
  <si>
    <t>82101501</t>
  </si>
  <si>
    <t xml:space="preserve">PUBLICIDAD EN VALLAS </t>
  </si>
  <si>
    <t>43232100</t>
  </si>
  <si>
    <t xml:space="preserve">SOFTWQARE DE EDICION Y CREACION DE CONTENIDOS </t>
  </si>
  <si>
    <t xml:space="preserve">
80101600</t>
  </si>
  <si>
    <t xml:space="preserve">GERENCIA DE PROYECTOS </t>
  </si>
  <si>
    <t xml:space="preserve">SERVICIOS DE TELEVISIÓN </t>
  </si>
  <si>
    <t xml:space="preserve">SERVICIOS DE RADIO </t>
  </si>
  <si>
    <t>55101500</t>
  </si>
  <si>
    <t xml:space="preserve">PUBLICACIONES IMPRESAS </t>
  </si>
  <si>
    <r>
      <rPr>
        <b/>
        <sz val="11"/>
        <color indexed="8"/>
        <rFont val="Century Gothic"/>
        <family val="2"/>
      </rPr>
      <t>PROGRAMA</t>
    </r>
    <r>
      <rPr>
        <sz val="11"/>
        <color indexed="8"/>
        <rFont val="Century Gothic"/>
        <family val="2"/>
      </rPr>
      <t xml:space="preserve"> CUNDINAMARCA A SU SERVICIO. 
</t>
    </r>
    <r>
      <rPr>
        <b/>
        <sz val="11"/>
        <color indexed="8"/>
        <rFont val="Century Gothic"/>
        <family val="2"/>
      </rPr>
      <t>META DEL PRODUCTO</t>
    </r>
    <r>
      <rPr>
        <sz val="11"/>
        <color indexed="8"/>
        <rFont val="Century Gothic"/>
        <family val="2"/>
      </rPr>
      <t xml:space="preserve">. CREAR E IMPLEMENTAR UNA (1) EMISORA DE INTERES PÚBLICO PARA CUNDINAMARCA PARA EL PERIODO DE GOBIERNO.
</t>
    </r>
    <r>
      <rPr>
        <b/>
        <sz val="11"/>
        <color indexed="8"/>
        <rFont val="Century Gothic"/>
        <family val="2"/>
      </rPr>
      <t>PROYECTO</t>
    </r>
    <r>
      <rPr>
        <sz val="11"/>
        <color indexed="8"/>
        <rFont val="Century Gothic"/>
        <family val="2"/>
      </rPr>
      <t xml:space="preserve">. DESARROLLO DE ESTRATEGIAS DE MARKETIN Y COMUNICACIÓN BAJO EL CONCEPTO DEL NUEVO LIDERAZGO EN CUNDINAMARCA.
</t>
    </r>
    <r>
      <rPr>
        <b/>
        <sz val="11"/>
        <color indexed="8"/>
        <rFont val="Century Gothic"/>
        <family val="2"/>
      </rPr>
      <t>PRODUCTO</t>
    </r>
    <r>
      <rPr>
        <sz val="11"/>
        <color indexed="8"/>
        <rFont val="Century Gothic"/>
        <family val="2"/>
      </rPr>
      <t>. EMISORA DE INTERES PUBLICO.</t>
    </r>
  </si>
  <si>
    <r>
      <t>PROGRAMA. C</t>
    </r>
    <r>
      <rPr>
        <sz val="11"/>
        <color indexed="8"/>
        <rFont val="Century Gothic"/>
        <family val="2"/>
      </rPr>
      <t xml:space="preserve">UNDINAMARCA A SU SERVICIO. </t>
    </r>
    <r>
      <rPr>
        <b/>
        <sz val="11"/>
        <color indexed="8"/>
        <rFont val="Century Gothic"/>
        <family val="2"/>
      </rPr>
      <t xml:space="preserve">
META DEL PRODUCTO. </t>
    </r>
    <r>
      <rPr>
        <sz val="11"/>
        <color indexed="8"/>
        <rFont val="Century Gothic"/>
        <family val="2"/>
      </rPr>
      <t>CREAR E IMPLEMENTAR UNA (1) ESTRATEGIA DE PROMOCION, FORTALECIMIENTO Y CONSOLIDACION DE LA MARCA CUNDINAMARCA, DURANTE EL CUATRENIO.</t>
    </r>
    <r>
      <rPr>
        <b/>
        <sz val="11"/>
        <color indexed="8"/>
        <rFont val="Century Gothic"/>
        <family val="2"/>
      </rPr>
      <t xml:space="preserve">
PROYECTO. </t>
    </r>
    <r>
      <rPr>
        <sz val="11"/>
        <color indexed="8"/>
        <rFont val="Century Gothic"/>
        <family val="2"/>
      </rPr>
      <t>DESARROLLO DE ESTRATEGIAS DE MARKETIN Y COMUNICACIÓN BAJO EL CONCEPTO DEL NUEVO LIDERAZGO EN CUNDINAMARCA.</t>
    </r>
    <r>
      <rPr>
        <b/>
        <sz val="11"/>
        <color indexed="8"/>
        <rFont val="Century Gothic"/>
        <family val="2"/>
      </rPr>
      <t xml:space="preserve">
PRODUCTO. </t>
    </r>
    <r>
      <rPr>
        <sz val="11"/>
        <color indexed="8"/>
        <rFont val="Century Gothic"/>
        <family val="2"/>
      </rPr>
      <t>SERVICIOS INFORMACIÓN IMPLEMENTADOS</t>
    </r>
  </si>
  <si>
    <r>
      <rPr>
        <b/>
        <sz val="11"/>
        <color indexed="8"/>
        <rFont val="Century Gothic"/>
        <family val="2"/>
      </rPr>
      <t>PROGRAMA.</t>
    </r>
    <r>
      <rPr>
        <sz val="11"/>
        <color indexed="8"/>
        <rFont val="Century Gothic"/>
        <family val="2"/>
      </rPr>
      <t xml:space="preserve"> CUNDINAMARCA A SU SERVICIO.
</t>
    </r>
    <r>
      <rPr>
        <b/>
        <sz val="11"/>
        <color indexed="8"/>
        <rFont val="Century Gothic"/>
        <family val="2"/>
      </rPr>
      <t>META DEL PRODUCTO.</t>
    </r>
    <r>
      <rPr>
        <sz val="11"/>
        <color indexed="8"/>
        <rFont val="Century Gothic"/>
        <family val="2"/>
      </rPr>
      <t xml:space="preserve"> IMPLEMETAR UN (1) PLAN DE MEDIOS INSTITUCIONAL. 
</t>
    </r>
    <r>
      <rPr>
        <b/>
        <sz val="11"/>
        <color indexed="8"/>
        <rFont val="Century Gothic"/>
        <family val="2"/>
      </rPr>
      <t>PROYECTO</t>
    </r>
    <r>
      <rPr>
        <sz val="11"/>
        <color indexed="8"/>
        <rFont val="Century Gothic"/>
        <family val="2"/>
      </rPr>
      <t xml:space="preserve">. DESARROLLO DE ESTRATEGIAS DE MARKETIN Y COMUNICACIÓN BAJO EL CONCEPTO DEL NUEVO LIDERAZGO EN CUNDINAMARCA.
</t>
    </r>
    <r>
      <rPr>
        <b/>
        <sz val="11"/>
        <color indexed="8"/>
        <rFont val="Century Gothic"/>
        <family val="2"/>
      </rPr>
      <t>PRODUCTO.</t>
    </r>
    <r>
      <rPr>
        <sz val="11"/>
        <color indexed="8"/>
        <rFont val="Century Gothic"/>
        <family val="2"/>
      </rPr>
      <t xml:space="preserve"> SERVICIOS INFORMACIÓN IMPLEMENTADOS</t>
    </r>
  </si>
  <si>
    <t xml:space="preserve">12 MESES </t>
  </si>
  <si>
    <t xml:space="preserve">CONTRATACION DIRECTA - LITERAL H </t>
  </si>
  <si>
    <t>PRESTAR LOS SERVICIOS DE APOYO A LA GESTIÓN A LA SECRETARÍA DE PRENSA
Y COMUNICACIONES PARA REALIZAR EL CUBRIMIENTO  Y REGISTRO FOTOGRÁFICO DE LOS DIFERENTES EVENTOS QUE SE ADELANTEN EN EL CUMPLIMIENTO DEL PLAN DE MEDIOS DELA GOBERNACIÓN DE CUNDINAMARCA</t>
  </si>
  <si>
    <t>CONTRATACION DIRECTA - LITERAL G</t>
  </si>
  <si>
    <t>PRESTAR LOS SERVICIOS PROFESIONALES A LA SECRETARÍA DE PRENSA Y COMUNICACIONES PARA LA CREACIÓN, DISEÑO DE PIEZAS GRÁFICAS DE LAS REDES  SOCIALES Y APOYO EN EL DESARROLLO DE LOS PRODUCTOS AUDIOVISUALES QUE SE REQUIERAN EN CUMPLIMIENTO DEL PLAN DE MEDIOS DE LA GOBERNACIÓN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</si>
</sst>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 #,##0.00_);_(* \(#,##0.00\);_(* &quot;-&quot;??_);_(@_)"/>
    <numFmt numFmtId="166" formatCode="_(&quot;$&quot;\ * #,##0_);_(&quot;$&quot;\ * \(#,##0\);_(&quot;$&quot;\ * &quot;-&quot;??_);_(@_)"/>
    <numFmt numFmtId="167" formatCode="_(* #,##0_);_(* \(#,##0\);_(* &quot;-&quot;??_);_(@_)"/>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u/>
      <sz val="11"/>
      <color theme="10"/>
      <name val="Calibri"/>
      <family val="2"/>
      <scheme val="minor"/>
    </font>
    <font>
      <sz val="10"/>
      <name val="Calibri"/>
      <family val="2"/>
      <scheme val="minor"/>
    </font>
    <font>
      <b/>
      <sz val="10"/>
      <color theme="1"/>
      <name val="Calibri"/>
      <family val="2"/>
      <scheme val="minor"/>
    </font>
    <font>
      <sz val="8"/>
      <name val="Verdana"/>
      <family val="2"/>
    </font>
    <font>
      <sz val="10"/>
      <color indexed="8"/>
      <name val="Calibri"/>
      <family val="2"/>
    </font>
    <font>
      <b/>
      <sz val="11"/>
      <color theme="1"/>
      <name val="Calibri"/>
      <family val="2"/>
      <scheme val="minor"/>
    </font>
    <font>
      <b/>
      <sz val="10"/>
      <color indexed="8"/>
      <name val="Calibri"/>
      <family val="2"/>
    </font>
    <font>
      <u/>
      <sz val="10"/>
      <color theme="1"/>
      <name val="Calibri"/>
      <family val="2"/>
      <scheme val="minor"/>
    </font>
    <font>
      <sz val="10"/>
      <name val="Arial"/>
      <family val="2"/>
    </font>
    <font>
      <sz val="11"/>
      <color theme="1"/>
      <name val="Century Gothic"/>
      <family val="2"/>
    </font>
    <font>
      <sz val="10"/>
      <color theme="1"/>
      <name val="Verdana"/>
      <family val="2"/>
    </font>
    <font>
      <b/>
      <sz val="11"/>
      <color theme="1"/>
      <name val="Century Gothic"/>
      <family val="2"/>
    </font>
    <font>
      <b/>
      <sz val="11"/>
      <color theme="0"/>
      <name val="Century Gothic"/>
      <family val="2"/>
    </font>
    <font>
      <b/>
      <sz val="11"/>
      <name val="Century Gothic"/>
      <family val="2"/>
    </font>
    <font>
      <sz val="11"/>
      <name val="Century Gothic"/>
      <family val="2"/>
    </font>
    <font>
      <sz val="11"/>
      <color indexed="8"/>
      <name val="Century Gothic"/>
      <family val="2"/>
    </font>
    <font>
      <b/>
      <sz val="11"/>
      <color indexed="8"/>
      <name val="Century Gothic"/>
      <family val="2"/>
    </font>
  </fonts>
  <fills count="10">
    <fill>
      <patternFill patternType="none"/>
    </fill>
    <fill>
      <patternFill patternType="gray125"/>
    </fill>
    <fill>
      <patternFill patternType="solid">
        <fgColor theme="4"/>
      </patternFill>
    </fill>
    <fill>
      <patternFill patternType="solid">
        <fgColor theme="9" tint="0.39997558519241921"/>
        <bgColor indexed="64"/>
      </patternFill>
    </fill>
    <fill>
      <patternFill patternType="solid">
        <fgColor rgb="FF35B8D7"/>
        <bgColor indexed="64"/>
      </patternFill>
    </fill>
    <fill>
      <patternFill patternType="solid">
        <fgColor theme="8" tint="0.39997558519241921"/>
        <bgColor indexed="64"/>
      </patternFill>
    </fill>
    <fill>
      <patternFill patternType="solid">
        <fgColor theme="0"/>
        <bgColor indexed="64"/>
      </patternFill>
    </fill>
    <fill>
      <patternFill patternType="solid">
        <fgColor rgb="FFFFC000"/>
        <bgColor indexed="64"/>
      </patternFill>
    </fill>
    <fill>
      <patternFill patternType="solid">
        <fgColor theme="5"/>
        <bgColor indexed="64"/>
      </patternFill>
    </fill>
    <fill>
      <patternFill patternType="solid">
        <fgColor indexed="9"/>
        <bgColor indexed="64"/>
      </patternFill>
    </fill>
  </fills>
  <borders count="24">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indexed="64"/>
      </left>
      <right style="thin">
        <color indexed="64"/>
      </right>
      <top style="medium">
        <color indexed="64"/>
      </top>
      <bottom/>
      <diagonal/>
    </border>
  </borders>
  <cellStyleXfs count="9">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2" borderId="0" applyNumberFormat="0" applyBorder="0" applyAlignment="0" applyProtection="0"/>
    <xf numFmtId="0" fontId="4" fillId="0" borderId="0" applyNumberFormat="0" applyFill="0" applyBorder="0" applyAlignment="0" applyProtection="0"/>
    <xf numFmtId="164" fontId="1" fillId="0" borderId="0" applyFont="0" applyFill="0" applyBorder="0" applyAlignment="0" applyProtection="0"/>
    <xf numFmtId="0" fontId="12" fillId="0" borderId="0"/>
    <xf numFmtId="41" fontId="1" fillId="0" borderId="0" applyFont="0" applyFill="0" applyBorder="0" applyAlignment="0" applyProtection="0"/>
    <xf numFmtId="49" fontId="14" fillId="0" borderId="0" applyFill="0" applyBorder="0" applyProtection="0">
      <alignment horizontal="left" vertical="center"/>
    </xf>
  </cellStyleXfs>
  <cellXfs count="148">
    <xf numFmtId="0" fontId="0" fillId="0" borderId="0" xfId="0"/>
    <xf numFmtId="0" fontId="3" fillId="0" borderId="0" xfId="0" applyFont="1" applyAlignment="1" applyProtection="1">
      <alignment wrapText="1"/>
      <protection locked="0"/>
    </xf>
    <xf numFmtId="0" fontId="6" fillId="0" borderId="0" xfId="0" applyFont="1" applyAlignment="1" applyProtection="1">
      <protection locked="0"/>
    </xf>
    <xf numFmtId="0" fontId="3" fillId="0" borderId="12" xfId="0" applyFont="1" applyBorder="1" applyAlignment="1" applyProtection="1">
      <alignment wrapText="1"/>
      <protection locked="0"/>
    </xf>
    <xf numFmtId="0" fontId="3" fillId="0" borderId="0" xfId="0" applyFont="1" applyFill="1" applyBorder="1" applyAlignment="1" applyProtection="1">
      <alignment wrapText="1"/>
      <protection locked="0"/>
    </xf>
    <xf numFmtId="0" fontId="3" fillId="0" borderId="14" xfId="0" applyFont="1" applyBorder="1" applyAlignment="1" applyProtection="1">
      <alignment wrapText="1"/>
      <protection locked="0"/>
    </xf>
    <xf numFmtId="0" fontId="3" fillId="0" borderId="15" xfId="0" applyFont="1" applyBorder="1" applyAlignment="1" applyProtection="1">
      <alignment wrapText="1"/>
      <protection locked="0"/>
    </xf>
    <xf numFmtId="0" fontId="3" fillId="0" borderId="0" xfId="0" applyFont="1" applyFill="1" applyAlignment="1" applyProtection="1">
      <alignment wrapText="1"/>
      <protection locked="0"/>
    </xf>
    <xf numFmtId="0" fontId="3" fillId="0" borderId="16" xfId="0" applyFont="1" applyBorder="1" applyAlignment="1" applyProtection="1">
      <alignment wrapText="1"/>
      <protection locked="0"/>
    </xf>
    <xf numFmtId="0" fontId="3" fillId="0" borderId="0" xfId="0" applyFont="1" applyBorder="1" applyAlignment="1" applyProtection="1">
      <alignment wrapText="1"/>
      <protection locked="0"/>
    </xf>
    <xf numFmtId="14" fontId="3" fillId="0" borderId="0" xfId="0" applyNumberFormat="1" applyFont="1" applyBorder="1" applyAlignment="1" applyProtection="1">
      <alignment wrapText="1"/>
      <protection locked="0"/>
    </xf>
    <xf numFmtId="0" fontId="3" fillId="0" borderId="0" xfId="0" applyFont="1" applyAlignment="1" applyProtection="1">
      <alignment horizontal="justify" wrapText="1"/>
      <protection locked="0"/>
    </xf>
    <xf numFmtId="0" fontId="6" fillId="0" borderId="0" xfId="0" applyFont="1" applyBorder="1" applyAlignment="1" applyProtection="1">
      <alignment wrapText="1"/>
      <protection locked="0"/>
    </xf>
    <xf numFmtId="14" fontId="6" fillId="0" borderId="0" xfId="0" applyNumberFormat="1" applyFont="1" applyBorder="1" applyAlignment="1" applyProtection="1">
      <alignment wrapText="1"/>
      <protection locked="0"/>
    </xf>
    <xf numFmtId="0" fontId="6" fillId="0" borderId="0" xfId="0" applyFont="1" applyAlignment="1" applyProtection="1">
      <alignment wrapText="1"/>
      <protection locked="0"/>
    </xf>
    <xf numFmtId="0" fontId="6" fillId="0" borderId="0" xfId="0" applyFont="1" applyFill="1" applyBorder="1" applyAlignment="1" applyProtection="1">
      <alignment wrapText="1"/>
      <protection locked="0"/>
    </xf>
    <xf numFmtId="0" fontId="8" fillId="0" borderId="15" xfId="0" applyFont="1" applyBorder="1" applyAlignment="1" applyProtection="1">
      <alignment wrapText="1"/>
      <protection locked="0"/>
    </xf>
    <xf numFmtId="0" fontId="3" fillId="0" borderId="15" xfId="0" quotePrefix="1" applyFont="1" applyBorder="1" applyAlignment="1" applyProtection="1">
      <alignment horizontal="left" wrapText="1"/>
      <protection locked="0"/>
    </xf>
    <xf numFmtId="164" fontId="5" fillId="0" borderId="0" xfId="0" applyNumberFormat="1" applyFont="1" applyFill="1" applyBorder="1" applyAlignment="1">
      <alignment horizontal="center" vertical="center" wrapText="1"/>
    </xf>
    <xf numFmtId="0" fontId="3" fillId="0" borderId="14" xfId="0" applyFont="1" applyBorder="1" applyAlignment="1" applyProtection="1">
      <alignment vertical="center" wrapText="1"/>
      <protection locked="0"/>
    </xf>
    <xf numFmtId="0" fontId="3" fillId="0" borderId="15" xfId="0" applyFont="1" applyBorder="1" applyAlignment="1" applyProtection="1">
      <alignment horizontal="left" vertical="center" wrapText="1"/>
      <protection locked="0"/>
    </xf>
    <xf numFmtId="0" fontId="10" fillId="0" borderId="15" xfId="0" applyFont="1" applyBorder="1" applyAlignment="1" applyProtection="1">
      <alignment horizontal="center" vertical="center" wrapText="1"/>
      <protection locked="0"/>
    </xf>
    <xf numFmtId="166" fontId="6" fillId="0" borderId="15" xfId="0" applyNumberFormat="1" applyFont="1" applyBorder="1" applyAlignment="1" applyProtection="1">
      <alignment wrapText="1"/>
      <protection locked="0"/>
    </xf>
    <xf numFmtId="166" fontId="6" fillId="0" borderId="15" xfId="0" applyNumberFormat="1" applyFont="1" applyBorder="1" applyAlignment="1" applyProtection="1">
      <alignment horizontal="center" vertical="center" wrapText="1"/>
      <protection locked="0"/>
    </xf>
    <xf numFmtId="14" fontId="11" fillId="0" borderId="17" xfId="0" applyNumberFormat="1" applyFont="1" applyBorder="1" applyAlignment="1" applyProtection="1">
      <alignment horizontal="center" wrapText="1"/>
      <protection locked="0"/>
    </xf>
    <xf numFmtId="0" fontId="10" fillId="0" borderId="13" xfId="0" applyFont="1" applyBorder="1" applyAlignment="1" applyProtection="1">
      <alignment wrapText="1"/>
      <protection locked="0"/>
    </xf>
    <xf numFmtId="0" fontId="0" fillId="0" borderId="19" xfId="0" applyBorder="1"/>
    <xf numFmtId="3" fontId="0" fillId="0" borderId="19" xfId="0" applyNumberFormat="1" applyBorder="1"/>
    <xf numFmtId="164" fontId="6" fillId="7" borderId="19" xfId="0" applyNumberFormat="1" applyFont="1" applyFill="1" applyBorder="1" applyAlignment="1">
      <alignment horizontal="center" vertical="center" wrapText="1"/>
    </xf>
    <xf numFmtId="0" fontId="9" fillId="7" borderId="19" xfId="0" applyFont="1" applyFill="1" applyBorder="1" applyAlignment="1">
      <alignment horizontal="center" vertical="center"/>
    </xf>
    <xf numFmtId="0" fontId="0" fillId="6" borderId="0" xfId="0" applyFill="1" applyBorder="1"/>
    <xf numFmtId="164" fontId="6" fillId="6" borderId="0" xfId="0" applyNumberFormat="1" applyFont="1" applyFill="1" applyBorder="1" applyAlignment="1">
      <alignment horizontal="center" vertical="center" wrapText="1"/>
    </xf>
    <xf numFmtId="0" fontId="9" fillId="6" borderId="0" xfId="0" applyFont="1" applyFill="1" applyBorder="1" applyAlignment="1">
      <alignment horizontal="center" vertical="center"/>
    </xf>
    <xf numFmtId="164" fontId="3" fillId="6" borderId="0" xfId="0" applyNumberFormat="1" applyFont="1" applyFill="1" applyBorder="1" applyAlignment="1" applyProtection="1">
      <alignment wrapText="1"/>
      <protection locked="0"/>
    </xf>
    <xf numFmtId="3" fontId="0" fillId="6" borderId="0" xfId="0" applyNumberFormat="1" applyFill="1" applyBorder="1"/>
    <xf numFmtId="3" fontId="0" fillId="6" borderId="0" xfId="0" applyNumberFormat="1" applyFill="1" applyBorder="1" applyAlignment="1">
      <alignment horizontal="center" vertical="center" wrapText="1"/>
    </xf>
    <xf numFmtId="164" fontId="3" fillId="6" borderId="0" xfId="0" applyNumberFormat="1" applyFont="1" applyFill="1" applyBorder="1" applyAlignment="1">
      <alignment wrapText="1"/>
    </xf>
    <xf numFmtId="0" fontId="0" fillId="6" borderId="19" xfId="0" applyFill="1" applyBorder="1"/>
    <xf numFmtId="164" fontId="6" fillId="6" borderId="19" xfId="0" applyNumberFormat="1" applyFont="1" applyFill="1" applyBorder="1" applyAlignment="1">
      <alignment horizontal="center" vertical="center" wrapText="1"/>
    </xf>
    <xf numFmtId="0" fontId="9" fillId="6" borderId="19" xfId="0" applyFont="1" applyFill="1" applyBorder="1" applyAlignment="1">
      <alignment horizontal="center" vertical="center"/>
    </xf>
    <xf numFmtId="164" fontId="3" fillId="6" borderId="19" xfId="0" applyNumberFormat="1" applyFont="1" applyFill="1" applyBorder="1" applyAlignment="1" applyProtection="1">
      <alignment wrapText="1"/>
      <protection locked="0"/>
    </xf>
    <xf numFmtId="3" fontId="0" fillId="6" borderId="19" xfId="0" applyNumberFormat="1" applyFill="1" applyBorder="1"/>
    <xf numFmtId="3" fontId="0" fillId="6" borderId="19" xfId="2" applyNumberFormat="1" applyFont="1" applyFill="1" applyBorder="1"/>
    <xf numFmtId="3" fontId="3" fillId="6" borderId="19" xfId="0" applyNumberFormat="1" applyFont="1" applyFill="1" applyBorder="1" applyAlignment="1">
      <alignment horizontal="center" vertical="center" wrapText="1"/>
    </xf>
    <xf numFmtId="164" fontId="0" fillId="6" borderId="19" xfId="0" applyNumberFormat="1" applyFill="1" applyBorder="1"/>
    <xf numFmtId="0" fontId="0" fillId="8" borderId="0" xfId="0" applyFill="1"/>
    <xf numFmtId="0" fontId="9" fillId="7" borderId="19" xfId="0" applyFont="1" applyFill="1" applyBorder="1" applyAlignment="1">
      <alignment horizontal="center" vertical="center" wrapText="1"/>
    </xf>
    <xf numFmtId="0" fontId="0" fillId="6" borderId="0" xfId="0" applyFill="1"/>
    <xf numFmtId="164" fontId="5" fillId="6" borderId="0" xfId="0" applyNumberFormat="1" applyFont="1" applyFill="1" applyBorder="1" applyAlignment="1">
      <alignment horizontal="center" vertical="center" wrapText="1"/>
    </xf>
    <xf numFmtId="0" fontId="4" fillId="0" borderId="15" xfId="4" applyBorder="1" applyAlignment="1" applyProtection="1">
      <alignment vertical="center" wrapText="1"/>
      <protection locked="0"/>
    </xf>
    <xf numFmtId="0" fontId="0" fillId="0" borderId="0" xfId="0" applyFill="1"/>
    <xf numFmtId="37" fontId="0" fillId="0" borderId="0" xfId="0" applyNumberFormat="1"/>
    <xf numFmtId="167" fontId="0" fillId="0" borderId="0" xfId="1" applyNumberFormat="1" applyFont="1"/>
    <xf numFmtId="0" fontId="3" fillId="0" borderId="0" xfId="0" applyFont="1" applyFill="1" applyAlignment="1" applyProtection="1">
      <alignment horizontal="left" wrapText="1"/>
      <protection locked="0"/>
    </xf>
    <xf numFmtId="0" fontId="6" fillId="0" borderId="0" xfId="0" applyFont="1" applyFill="1" applyAlignment="1" applyProtection="1">
      <alignment horizontal="left" wrapText="1"/>
      <protection locked="0"/>
    </xf>
    <xf numFmtId="0" fontId="6" fillId="0" borderId="0" xfId="0" applyFont="1" applyFill="1" applyAlignment="1" applyProtection="1">
      <alignment wrapText="1"/>
      <protection locked="0"/>
    </xf>
    <xf numFmtId="0" fontId="13" fillId="0" borderId="21" xfId="0" applyFont="1" applyBorder="1" applyAlignment="1" applyProtection="1">
      <alignment horizontal="center" vertical="center"/>
      <protection locked="0"/>
    </xf>
    <xf numFmtId="0" fontId="13" fillId="0" borderId="21" xfId="0" applyFont="1" applyBorder="1"/>
    <xf numFmtId="0" fontId="13" fillId="0" borderId="21" xfId="0" applyFont="1" applyFill="1" applyBorder="1"/>
    <xf numFmtId="0" fontId="15" fillId="0" borderId="0" xfId="0" applyFont="1" applyAlignment="1" applyProtection="1">
      <protection locked="0"/>
    </xf>
    <xf numFmtId="0" fontId="15" fillId="0" borderId="0" xfId="0" applyFont="1" applyAlignment="1" applyProtection="1">
      <alignment wrapText="1"/>
      <protection locked="0"/>
    </xf>
    <xf numFmtId="0" fontId="15" fillId="0" borderId="0" xfId="0" applyFont="1" applyFill="1" applyAlignment="1" applyProtection="1">
      <alignment horizontal="left" wrapText="1"/>
      <protection locked="0"/>
    </xf>
    <xf numFmtId="0" fontId="15" fillId="0" borderId="0" xfId="0" applyFont="1" applyFill="1" applyAlignment="1" applyProtection="1">
      <alignment wrapText="1"/>
      <protection locked="0"/>
    </xf>
    <xf numFmtId="49" fontId="15" fillId="3" borderId="20" xfId="2" applyNumberFormat="1" applyFont="1" applyFill="1" applyBorder="1" applyAlignment="1" applyProtection="1">
      <alignment horizontal="center" vertical="center"/>
      <protection locked="0"/>
    </xf>
    <xf numFmtId="37" fontId="18" fillId="0" borderId="21" xfId="1" applyNumberFormat="1" applyFont="1" applyFill="1" applyBorder="1" applyAlignment="1" applyProtection="1">
      <alignment vertical="center"/>
      <protection locked="0"/>
    </xf>
    <xf numFmtId="37" fontId="18" fillId="6" borderId="21" xfId="1" applyNumberFormat="1" applyFont="1" applyFill="1" applyBorder="1" applyAlignment="1" applyProtection="1">
      <alignment vertical="center"/>
      <protection locked="0"/>
    </xf>
    <xf numFmtId="37" fontId="18" fillId="9" borderId="22" xfId="1" applyNumberFormat="1" applyFont="1" applyFill="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3" fillId="0" borderId="21" xfId="0" applyFont="1" applyBorder="1" applyAlignment="1">
      <alignment horizontal="center" vertical="center"/>
    </xf>
    <xf numFmtId="14" fontId="13" fillId="0" borderId="21" xfId="0" applyNumberFormat="1" applyFont="1" applyBorder="1" applyAlignment="1">
      <alignment horizontal="center" vertical="center" wrapText="1"/>
    </xf>
    <xf numFmtId="0" fontId="13" fillId="0" borderId="21" xfId="0" applyFont="1" applyBorder="1" applyAlignment="1">
      <alignment horizontal="center" vertical="center" wrapText="1"/>
    </xf>
    <xf numFmtId="0" fontId="13" fillId="0" borderId="21" xfId="0" applyFont="1" applyFill="1" applyBorder="1" applyAlignment="1">
      <alignment horizontal="center" vertical="center" wrapText="1"/>
    </xf>
    <xf numFmtId="164" fontId="13" fillId="0" borderId="21" xfId="2" applyFont="1" applyBorder="1" applyAlignment="1">
      <alignment horizontal="center" vertical="center" wrapText="1"/>
    </xf>
    <xf numFmtId="164" fontId="13" fillId="0" borderId="21" xfId="0" applyNumberFormat="1" applyFont="1" applyBorder="1" applyAlignment="1">
      <alignment horizontal="center" vertical="center" wrapText="1"/>
    </xf>
    <xf numFmtId="0" fontId="13" fillId="0" borderId="21" xfId="0" applyFont="1" applyBorder="1" applyAlignment="1">
      <alignment wrapText="1"/>
    </xf>
    <xf numFmtId="164" fontId="13" fillId="0" borderId="21" xfId="2" applyFont="1" applyBorder="1" applyAlignment="1" applyProtection="1">
      <alignment horizontal="center" vertical="center" wrapText="1"/>
      <protection locked="0"/>
    </xf>
    <xf numFmtId="37" fontId="18" fillId="9" borderId="21" xfId="1" applyNumberFormat="1" applyFont="1" applyFill="1" applyBorder="1" applyAlignment="1" applyProtection="1">
      <alignment horizontal="right"/>
      <protection locked="0"/>
    </xf>
    <xf numFmtId="0" fontId="13" fillId="6" borderId="21" xfId="0" applyFont="1" applyFill="1" applyBorder="1" applyAlignment="1">
      <alignment horizontal="center" vertical="center" wrapText="1"/>
    </xf>
    <xf numFmtId="0" fontId="13" fillId="6" borderId="21" xfId="0" applyFont="1" applyFill="1" applyBorder="1" applyAlignment="1">
      <alignment horizontal="justify" vertical="justify" wrapText="1"/>
    </xf>
    <xf numFmtId="14" fontId="13" fillId="6" borderId="21" xfId="0" applyNumberFormat="1" applyFont="1" applyFill="1" applyBorder="1" applyAlignment="1">
      <alignment horizontal="center" vertical="center" wrapText="1"/>
    </xf>
    <xf numFmtId="37" fontId="18" fillId="0" borderId="22" xfId="1" applyNumberFormat="1" applyFont="1" applyFill="1" applyBorder="1" applyAlignment="1" applyProtection="1">
      <alignment horizontal="center" vertical="center"/>
      <protection locked="0"/>
    </xf>
    <xf numFmtId="0" fontId="19" fillId="0" borderId="21" xfId="6" applyFont="1" applyFill="1" applyBorder="1" applyAlignment="1" applyProtection="1">
      <alignment vertical="center" wrapText="1"/>
      <protection locked="0"/>
    </xf>
    <xf numFmtId="0" fontId="13" fillId="6" borderId="21" xfId="0" applyFont="1" applyFill="1" applyBorder="1" applyAlignment="1">
      <alignment wrapText="1"/>
    </xf>
    <xf numFmtId="164" fontId="13" fillId="6" borderId="21" xfId="2" applyFont="1" applyFill="1" applyBorder="1" applyAlignment="1" applyProtection="1">
      <alignment horizontal="center" vertical="center" wrapText="1"/>
      <protection locked="0"/>
    </xf>
    <xf numFmtId="0" fontId="18" fillId="6" borderId="21" xfId="0" applyFont="1" applyFill="1" applyBorder="1" applyAlignment="1">
      <alignment horizontal="center" vertical="center" wrapText="1"/>
    </xf>
    <xf numFmtId="14" fontId="13" fillId="0" borderId="21" xfId="0" applyNumberFormat="1" applyFont="1" applyFill="1" applyBorder="1" applyAlignment="1">
      <alignment horizontal="center"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vertical="center" wrapText="1"/>
    </xf>
    <xf numFmtId="0" fontId="13" fillId="0" borderId="21" xfId="0" applyNumberFormat="1" applyFont="1" applyBorder="1" applyAlignment="1">
      <alignment horizontal="center" vertical="center" wrapText="1"/>
    </xf>
    <xf numFmtId="41" fontId="0" fillId="0" borderId="0" xfId="7" applyFont="1"/>
    <xf numFmtId="14" fontId="13" fillId="0" borderId="21" xfId="0" applyNumberFormat="1" applyFont="1" applyFill="1" applyBorder="1"/>
    <xf numFmtId="0" fontId="13" fillId="0" borderId="21" xfId="0" applyFont="1" applyFill="1" applyBorder="1" applyAlignment="1">
      <alignment wrapText="1"/>
    </xf>
    <xf numFmtId="37" fontId="18" fillId="9" borderId="23" xfId="1" applyNumberFormat="1" applyFont="1" applyFill="1" applyBorder="1" applyAlignment="1" applyProtection="1">
      <alignment horizontal="center" vertical="center"/>
      <protection locked="0"/>
    </xf>
    <xf numFmtId="37" fontId="18" fillId="9" borderId="21" xfId="1" applyNumberFormat="1" applyFont="1" applyFill="1" applyBorder="1" applyAlignment="1" applyProtection="1">
      <alignment horizontal="center" vertical="center"/>
      <protection locked="0"/>
    </xf>
    <xf numFmtId="0" fontId="16" fillId="4" borderId="21" xfId="3" applyFont="1" applyFill="1" applyBorder="1" applyAlignment="1" applyProtection="1">
      <alignment horizontal="center" vertical="center"/>
      <protection locked="0"/>
    </xf>
    <xf numFmtId="0" fontId="16" fillId="4" borderId="21" xfId="3" applyFont="1" applyFill="1" applyBorder="1" applyAlignment="1" applyProtection="1">
      <alignment horizontal="center" vertical="center" wrapText="1"/>
      <protection locked="0"/>
    </xf>
    <xf numFmtId="0" fontId="17" fillId="0" borderId="21" xfId="3" applyFont="1" applyFill="1" applyBorder="1" applyAlignment="1" applyProtection="1">
      <alignment horizontal="center" vertical="center" wrapText="1"/>
      <protection locked="0"/>
    </xf>
    <xf numFmtId="0" fontId="16" fillId="2" borderId="21" xfId="3" applyFont="1" applyBorder="1" applyAlignment="1" applyProtection="1">
      <alignment horizontal="justify" vertical="justify" wrapText="1"/>
      <protection locked="0"/>
    </xf>
    <xf numFmtId="0" fontId="16" fillId="2" borderId="21" xfId="3" applyFont="1" applyBorder="1" applyAlignment="1" applyProtection="1">
      <alignment horizontal="center" vertical="center" wrapText="1"/>
      <protection locked="0"/>
    </xf>
    <xf numFmtId="164" fontId="16" fillId="2" borderId="21" xfId="2" applyFont="1" applyFill="1" applyBorder="1" applyAlignment="1" applyProtection="1">
      <alignment horizontal="center" vertical="center" wrapText="1"/>
      <protection locked="0"/>
    </xf>
    <xf numFmtId="0" fontId="15" fillId="5" borderId="21" xfId="0" applyFont="1" applyFill="1" applyBorder="1" applyAlignment="1" applyProtection="1">
      <alignment horizontal="center" vertical="center"/>
      <protection locked="0"/>
    </xf>
    <xf numFmtId="0" fontId="15" fillId="5" borderId="21" xfId="0" applyFont="1" applyFill="1" applyBorder="1" applyAlignment="1" applyProtection="1">
      <alignment horizontal="center" vertical="center" wrapText="1"/>
      <protection locked="0"/>
    </xf>
    <xf numFmtId="49" fontId="15" fillId="3" borderId="21" xfId="2"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9" fillId="0" borderId="21" xfId="6" applyFont="1" applyFill="1" applyBorder="1" applyAlignment="1" applyProtection="1">
      <alignment vertical="justify" wrapText="1"/>
      <protection locked="0"/>
    </xf>
    <xf numFmtId="49" fontId="13" fillId="0" borderId="21" xfId="8" applyFont="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locked="0"/>
    </xf>
    <xf numFmtId="0" fontId="20" fillId="0" borderId="21" xfId="6" applyFont="1" applyFill="1" applyBorder="1" applyAlignment="1" applyProtection="1">
      <alignment vertical="justify" wrapText="1"/>
      <protection locked="0"/>
    </xf>
    <xf numFmtId="0" fontId="18" fillId="0" borderId="21" xfId="0" applyFont="1" applyFill="1" applyBorder="1" applyAlignment="1">
      <alignment horizontal="center" vertical="center" wrapText="1"/>
    </xf>
    <xf numFmtId="49" fontId="13" fillId="0" borderId="21" xfId="8" applyFont="1" applyBorder="1" applyAlignment="1" applyProtection="1">
      <alignment horizontal="left" vertical="center" wrapText="1"/>
      <protection locked="0"/>
    </xf>
    <xf numFmtId="0" fontId="13" fillId="0" borderId="21" xfId="0" applyFont="1" applyFill="1" applyBorder="1" applyAlignment="1">
      <alignment horizontal="justify" vertical="justify" wrapText="1"/>
    </xf>
    <xf numFmtId="0" fontId="13" fillId="0" borderId="21" xfId="0" applyNumberFormat="1" applyFont="1" applyFill="1" applyBorder="1" applyAlignment="1">
      <alignment horizontal="center" vertical="center" wrapText="1"/>
    </xf>
    <xf numFmtId="164" fontId="13" fillId="0" borderId="21" xfId="2" applyFont="1" applyFill="1" applyBorder="1" applyAlignment="1">
      <alignment horizontal="center" vertical="center" wrapText="1"/>
    </xf>
    <xf numFmtId="164" fontId="13" fillId="0" borderId="21" xfId="0" applyNumberFormat="1" applyFont="1" applyFill="1" applyBorder="1" applyAlignment="1">
      <alignment horizontal="center" vertical="center" wrapText="1"/>
    </xf>
    <xf numFmtId="164" fontId="13" fillId="0" borderId="21" xfId="2" applyFont="1" applyFill="1" applyBorder="1" applyAlignment="1" applyProtection="1">
      <alignment horizontal="center" vertical="center" wrapText="1"/>
      <protection locked="0"/>
    </xf>
    <xf numFmtId="37" fontId="18" fillId="0" borderId="21" xfId="1" applyNumberFormat="1" applyFont="1" applyFill="1" applyBorder="1" applyAlignment="1" applyProtection="1">
      <alignment horizontal="right"/>
      <protection locked="0"/>
    </xf>
    <xf numFmtId="37" fontId="18" fillId="0" borderId="21" xfId="1" applyNumberFormat="1" applyFont="1" applyFill="1" applyBorder="1" applyAlignment="1" applyProtection="1">
      <alignment horizontal="center" vertical="center"/>
      <protection locked="0"/>
    </xf>
    <xf numFmtId="164" fontId="13" fillId="6" borderId="21" xfId="0" applyNumberFormat="1" applyFont="1" applyFill="1" applyBorder="1" applyAlignment="1">
      <alignment horizontal="center" vertical="center" wrapText="1"/>
    </xf>
    <xf numFmtId="49" fontId="13" fillId="0" borderId="21" xfId="8" applyFont="1" applyBorder="1" applyProtection="1">
      <alignment horizontal="left" vertical="center"/>
      <protection locked="0"/>
    </xf>
    <xf numFmtId="49" fontId="13" fillId="0" borderId="21" xfId="8" applyFont="1" applyBorder="1" applyAlignment="1" applyProtection="1">
      <alignment horizontal="center" vertical="center" wrapText="1"/>
      <protection locked="0"/>
    </xf>
    <xf numFmtId="0" fontId="3" fillId="0" borderId="1" xfId="0" applyFont="1" applyBorder="1" applyAlignment="1" applyProtection="1">
      <alignment horizontal="center"/>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3" fillId="0" borderId="5" xfId="0" applyFont="1" applyBorder="1" applyAlignment="1" applyProtection="1">
      <alignment horizontal="center"/>
    </xf>
    <xf numFmtId="0" fontId="3" fillId="0" borderId="0" xfId="0" applyFont="1" applyBorder="1" applyAlignment="1" applyProtection="1">
      <alignment horizontal="center"/>
    </xf>
    <xf numFmtId="0" fontId="3" fillId="0" borderId="6" xfId="0" applyFont="1" applyBorder="1" applyAlignment="1" applyProtection="1">
      <alignment horizontal="center"/>
    </xf>
    <xf numFmtId="0" fontId="3" fillId="0" borderId="7" xfId="0" applyFont="1" applyBorder="1" applyAlignment="1" applyProtection="1">
      <alignment horizontal="center"/>
    </xf>
    <xf numFmtId="0" fontId="3" fillId="0" borderId="8" xfId="0" applyFont="1" applyBorder="1" applyAlignment="1" applyProtection="1">
      <alignment horizontal="center"/>
    </xf>
    <xf numFmtId="0" fontId="3" fillId="0" borderId="9" xfId="0" applyFont="1" applyBorder="1" applyAlignment="1" applyProtection="1">
      <alignment horizontal="center"/>
    </xf>
    <xf numFmtId="0" fontId="6"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10" xfId="0" applyFont="1" applyBorder="1" applyAlignment="1" applyProtection="1">
      <alignment horizontal="left" vertical="center"/>
    </xf>
    <xf numFmtId="0" fontId="3" fillId="0" borderId="11" xfId="0" applyFont="1" applyBorder="1" applyAlignment="1" applyProtection="1">
      <alignment horizontal="left" vertical="center"/>
    </xf>
    <xf numFmtId="164" fontId="15" fillId="3" borderId="10" xfId="2" applyFont="1" applyFill="1" applyBorder="1" applyAlignment="1" applyProtection="1">
      <alignment horizontal="center" wrapText="1"/>
      <protection locked="0"/>
    </xf>
    <xf numFmtId="164" fontId="15" fillId="3" borderId="18" xfId="2" applyFont="1" applyFill="1" applyBorder="1" applyAlignment="1" applyProtection="1">
      <alignment horizontal="center" wrapText="1"/>
      <protection locked="0"/>
    </xf>
    <xf numFmtId="164" fontId="15" fillId="3" borderId="11" xfId="2" applyFont="1" applyFill="1" applyBorder="1" applyAlignment="1" applyProtection="1">
      <alignment horizont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0" xfId="0" applyFont="1" applyBorder="1" applyAlignment="1" applyProtection="1">
      <alignment horizontal="justify" wrapText="1"/>
      <protection locked="0"/>
    </xf>
    <xf numFmtId="0" fontId="3" fillId="0" borderId="18" xfId="0" applyFont="1" applyBorder="1" applyAlignment="1" applyProtection="1">
      <alignment horizontal="justify" wrapText="1"/>
      <protection locked="0"/>
    </xf>
    <xf numFmtId="0" fontId="3" fillId="0" borderId="11" xfId="0" applyFont="1" applyBorder="1" applyAlignment="1" applyProtection="1">
      <alignment horizontal="justify" wrapText="1"/>
      <protection locked="0"/>
    </xf>
  </cellXfs>
  <cellStyles count="9">
    <cellStyle name="BodyStyle" xfId="8"/>
    <cellStyle name="Énfasis1" xfId="3" builtinId="29"/>
    <cellStyle name="Hipervínculo" xfId="4" builtinId="8"/>
    <cellStyle name="Millares" xfId="1" builtinId="3"/>
    <cellStyle name="Millares [0]" xfId="7" builtinId="6"/>
    <cellStyle name="Moneda" xfId="2" builtinId="4"/>
    <cellStyle name="Moneda 2" xfId="5"/>
    <cellStyle name="Normal" xfId="0" builtinId="0"/>
    <cellStyle name="Normal_NUEVA PROYECCION PAC GENERAL DEL DEPARTAMENTO 5 2" xfId="6"/>
  </cellStyles>
  <dxfs count="0"/>
  <tableStyles count="0" defaultTableStyle="TableStyleMedium9" defaultPivotStyle="PivotStyleMedium7"/>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76200</xdr:rowOff>
    </xdr:from>
    <xdr:to>
      <xdr:col>10</xdr:col>
      <xdr:colOff>1003330</xdr:colOff>
      <xdr:row>3</xdr:row>
      <xdr:rowOff>0</xdr:rowOff>
    </xdr:to>
    <xdr:pic>
      <xdr:nvPicPr>
        <xdr:cNvPr id="2" name="Imagen 2"/>
        <xdr:cNvPicPr>
          <a:picLocks noChangeAspect="1" noChangeArrowheads="1"/>
        </xdr:cNvPicPr>
      </xdr:nvPicPr>
      <xdr:blipFill>
        <a:blip xmlns:r="http://schemas.openxmlformats.org/officeDocument/2006/relationships" r:embed="rId1"/>
        <a:srcRect/>
        <a:stretch>
          <a:fillRect/>
        </a:stretch>
      </xdr:blipFill>
      <xdr:spPr bwMode="auto">
        <a:xfrm>
          <a:off x="54873525" y="76200"/>
          <a:ext cx="889030" cy="495300"/>
        </a:xfrm>
        <a:prstGeom prst="rect">
          <a:avLst/>
        </a:prstGeom>
        <a:noFill/>
        <a:ln w="9525">
          <a:noFill/>
          <a:miter lim="800000"/>
          <a:headEnd/>
          <a:tailEnd/>
        </a:ln>
      </xdr:spPr>
    </xdr:pic>
    <xdr:clientData/>
  </xdr:twoCellAnchor>
  <xdr:twoCellAnchor editAs="oneCell">
    <xdr:from>
      <xdr:col>1</xdr:col>
      <xdr:colOff>733425</xdr:colOff>
      <xdr:row>0</xdr:row>
      <xdr:rowOff>76200</xdr:rowOff>
    </xdr:from>
    <xdr:to>
      <xdr:col>1</xdr:col>
      <xdr:colOff>1524000</xdr:colOff>
      <xdr:row>3</xdr:row>
      <xdr:rowOff>0</xdr:rowOff>
    </xdr:to>
    <xdr:pic>
      <xdr:nvPicPr>
        <xdr:cNvPr id="3" name="Imagen 2"/>
        <xdr:cNvPicPr>
          <a:picLocks noChangeAspect="1" noChangeArrowheads="1"/>
        </xdr:cNvPicPr>
      </xdr:nvPicPr>
      <xdr:blipFill>
        <a:blip xmlns:r="http://schemas.openxmlformats.org/officeDocument/2006/relationships" r:embed="rId1"/>
        <a:srcRect/>
        <a:stretch>
          <a:fillRect/>
        </a:stretch>
      </xdr:blipFill>
      <xdr:spPr bwMode="auto">
        <a:xfrm>
          <a:off x="1990725" y="76200"/>
          <a:ext cx="3781425" cy="495300"/>
        </a:xfrm>
        <a:prstGeom prst="rect">
          <a:avLst/>
        </a:prstGeom>
        <a:noFill/>
        <a:ln w="9525">
          <a:noFill/>
          <a:miter lim="800000"/>
          <a:headEnd/>
          <a:tailEnd/>
        </a:ln>
      </xdr:spPr>
    </xdr:pic>
    <xdr:clientData/>
  </xdr:twoCellAnchor>
  <xdr:twoCellAnchor editAs="oneCell">
    <xdr:from>
      <xdr:col>10</xdr:col>
      <xdr:colOff>733425</xdr:colOff>
      <xdr:row>0</xdr:row>
      <xdr:rowOff>76200</xdr:rowOff>
    </xdr:from>
    <xdr:to>
      <xdr:col>11</xdr:col>
      <xdr:colOff>1099037</xdr:colOff>
      <xdr:row>3</xdr:row>
      <xdr:rowOff>0</xdr:rowOff>
    </xdr:to>
    <xdr:pic>
      <xdr:nvPicPr>
        <xdr:cNvPr id="4" name="Imagen 2"/>
        <xdr:cNvPicPr>
          <a:picLocks noChangeAspect="1" noChangeArrowheads="1"/>
        </xdr:cNvPicPr>
      </xdr:nvPicPr>
      <xdr:blipFill>
        <a:blip xmlns:r="http://schemas.openxmlformats.org/officeDocument/2006/relationships" r:embed="rId1"/>
        <a:srcRect/>
        <a:stretch>
          <a:fillRect/>
        </a:stretch>
      </xdr:blipFill>
      <xdr:spPr bwMode="auto">
        <a:xfrm>
          <a:off x="15411450" y="76200"/>
          <a:ext cx="3870812" cy="495300"/>
        </a:xfrm>
        <a:prstGeom prst="rect">
          <a:avLst/>
        </a:prstGeom>
        <a:noFill/>
        <a:ln w="9525">
          <a:noFill/>
          <a:miter lim="800000"/>
          <a:headEnd/>
          <a:tailEnd/>
        </a:ln>
      </xdr:spPr>
    </xdr:pic>
    <xdr:clientData/>
  </xdr:twoCellAnchor>
  <xdr:twoCellAnchor editAs="oneCell">
    <xdr:from>
      <xdr:col>22</xdr:col>
      <xdr:colOff>733425</xdr:colOff>
      <xdr:row>0</xdr:row>
      <xdr:rowOff>76200</xdr:rowOff>
    </xdr:from>
    <xdr:to>
      <xdr:col>22</xdr:col>
      <xdr:colOff>851608</xdr:colOff>
      <xdr:row>3</xdr:row>
      <xdr:rowOff>0</xdr:rowOff>
    </xdr:to>
    <xdr:pic>
      <xdr:nvPicPr>
        <xdr:cNvPr id="5" name="Imagen 2"/>
        <xdr:cNvPicPr>
          <a:picLocks noChangeAspect="1" noChangeArrowheads="1"/>
        </xdr:cNvPicPr>
      </xdr:nvPicPr>
      <xdr:blipFill>
        <a:blip xmlns:r="http://schemas.openxmlformats.org/officeDocument/2006/relationships" r:embed="rId1"/>
        <a:srcRect/>
        <a:stretch>
          <a:fillRect/>
        </a:stretch>
      </xdr:blipFill>
      <xdr:spPr bwMode="auto">
        <a:xfrm>
          <a:off x="35937825" y="76200"/>
          <a:ext cx="984958" cy="495300"/>
        </a:xfrm>
        <a:prstGeom prst="rect">
          <a:avLst/>
        </a:prstGeom>
        <a:noFill/>
        <a:ln w="9525">
          <a:noFill/>
          <a:miter lim="800000"/>
          <a:headEnd/>
          <a:tailEnd/>
        </a:ln>
      </xdr:spPr>
    </xdr:pic>
    <xdr:clientData/>
  </xdr:twoCellAnchor>
  <xdr:twoCellAnchor editAs="oneCell">
    <xdr:from>
      <xdr:col>35</xdr:col>
      <xdr:colOff>733425</xdr:colOff>
      <xdr:row>0</xdr:row>
      <xdr:rowOff>76200</xdr:rowOff>
    </xdr:from>
    <xdr:to>
      <xdr:col>35</xdr:col>
      <xdr:colOff>1003330</xdr:colOff>
      <xdr:row>3</xdr:row>
      <xdr:rowOff>0</xdr:rowOff>
    </xdr:to>
    <xdr:pic>
      <xdr:nvPicPr>
        <xdr:cNvPr id="6" name="Imagen 2"/>
        <xdr:cNvPicPr>
          <a:picLocks noChangeAspect="1" noChangeArrowheads="1"/>
        </xdr:cNvPicPr>
      </xdr:nvPicPr>
      <xdr:blipFill>
        <a:blip xmlns:r="http://schemas.openxmlformats.org/officeDocument/2006/relationships" r:embed="rId1"/>
        <a:srcRect/>
        <a:stretch>
          <a:fillRect/>
        </a:stretch>
      </xdr:blipFill>
      <xdr:spPr bwMode="auto">
        <a:xfrm>
          <a:off x="54873525" y="76200"/>
          <a:ext cx="889030"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cundinamarca.gov.co/wps/portal/Secretaria%20de%20prensa%20y%20comunic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AO71"/>
  <sheetViews>
    <sheetView tabSelected="1" topLeftCell="AD23" zoomScale="70" zoomScaleNormal="70" workbookViewId="0">
      <pane ySplit="4" topLeftCell="A27" activePane="bottomLeft" state="frozen"/>
      <selection activeCell="N23" sqref="N23"/>
      <selection pane="bottomLeft" activeCell="R27" sqref="R27"/>
    </sheetView>
  </sheetViews>
  <sheetFormatPr baseColWidth="10" defaultRowHeight="14.5" x14ac:dyDescent="0.35"/>
  <cols>
    <col min="1" max="1" width="31.453125" customWidth="1"/>
    <col min="2" max="2" width="34.7265625" customWidth="1"/>
    <col min="4" max="4" width="14.26953125" customWidth="1"/>
    <col min="5" max="6" width="17" customWidth="1"/>
    <col min="7" max="7" width="15.453125" customWidth="1"/>
    <col min="8" max="8" width="16.54296875" customWidth="1"/>
    <col min="9" max="9" width="46.54296875" customWidth="1"/>
    <col min="10" max="10" width="30.453125" style="50" customWidth="1"/>
    <col min="11" max="11" width="16.453125" style="50" customWidth="1"/>
    <col min="12" max="12" width="44.54296875" customWidth="1"/>
    <col min="13" max="13" width="15.26953125" customWidth="1"/>
    <col min="14" max="14" width="13.1796875" customWidth="1"/>
    <col min="15" max="15" width="19.81640625" customWidth="1"/>
    <col min="16" max="16" width="17.1796875" customWidth="1"/>
    <col min="17" max="17" width="18.1796875" customWidth="1"/>
    <col min="18" max="18" width="17.7265625" customWidth="1"/>
    <col min="19" max="19" width="9.7265625" customWidth="1"/>
    <col min="20" max="20" width="9.54296875" customWidth="1"/>
    <col min="21" max="21" width="15.26953125" customWidth="1"/>
    <col min="22" max="22" width="12" bestFit="1" customWidth="1"/>
    <col min="23" max="23" width="22.54296875" customWidth="1"/>
    <col min="24" max="24" width="18.1796875" customWidth="1"/>
    <col min="25" max="25" width="19.08984375" customWidth="1"/>
    <col min="26" max="26" width="15.7265625" customWidth="1"/>
    <col min="27" max="27" width="22.1796875" customWidth="1"/>
    <col min="28" max="28" width="22.26953125" customWidth="1"/>
    <col min="29" max="29" width="15.54296875" bestFit="1" customWidth="1"/>
    <col min="30" max="30" width="16" customWidth="1"/>
    <col min="31" max="31" width="16.81640625" customWidth="1"/>
    <col min="32" max="32" width="17.7265625" customWidth="1"/>
    <col min="33" max="33" width="17.453125" customWidth="1"/>
    <col min="34" max="34" width="18.26953125" customWidth="1"/>
    <col min="35" max="35" width="17.81640625" customWidth="1"/>
    <col min="36" max="36" width="15.81640625" customWidth="1"/>
    <col min="37" max="37" width="16.54296875" customWidth="1"/>
    <col min="38" max="38" width="15.7265625" customWidth="1"/>
    <col min="39" max="39" width="17" customWidth="1"/>
    <col min="40" max="40" width="16.453125" customWidth="1"/>
    <col min="41" max="41" width="14.453125" customWidth="1"/>
  </cols>
  <sheetData>
    <row r="1" spans="1:41" x14ac:dyDescent="0.35">
      <c r="A1" s="120"/>
      <c r="B1" s="121"/>
      <c r="C1" s="121"/>
      <c r="D1" s="122"/>
      <c r="E1" s="129" t="s">
        <v>41</v>
      </c>
      <c r="F1" s="129"/>
      <c r="G1" s="129"/>
      <c r="H1" s="130" t="s">
        <v>42</v>
      </c>
      <c r="I1" s="130"/>
      <c r="J1" s="120"/>
      <c r="K1" s="121"/>
      <c r="L1" s="121"/>
      <c r="M1" s="122"/>
      <c r="N1" s="129" t="s">
        <v>41</v>
      </c>
      <c r="O1" s="129"/>
      <c r="P1" s="129"/>
      <c r="Q1" s="129"/>
      <c r="R1" s="130" t="s">
        <v>42</v>
      </c>
      <c r="S1" s="130"/>
      <c r="T1" s="1"/>
      <c r="U1" s="1"/>
      <c r="V1" s="120"/>
      <c r="W1" s="121"/>
      <c r="X1" s="121"/>
      <c r="Y1" s="122"/>
      <c r="Z1" s="129" t="s">
        <v>41</v>
      </c>
      <c r="AA1" s="129"/>
      <c r="AB1" s="129"/>
      <c r="AC1" s="129"/>
      <c r="AD1" s="130" t="s">
        <v>42</v>
      </c>
      <c r="AE1" s="130"/>
      <c r="AF1" s="1"/>
      <c r="AG1" s="1"/>
      <c r="AH1" s="1"/>
      <c r="AI1" s="120"/>
      <c r="AJ1" s="121"/>
      <c r="AK1" s="121"/>
      <c r="AL1" s="122"/>
      <c r="AM1" s="129" t="s">
        <v>41</v>
      </c>
      <c r="AN1" s="129"/>
      <c r="AO1" s="129"/>
    </row>
    <row r="2" spans="1:41" x14ac:dyDescent="0.35">
      <c r="A2" s="123"/>
      <c r="B2" s="124"/>
      <c r="C2" s="124"/>
      <c r="D2" s="125"/>
      <c r="E2" s="129"/>
      <c r="F2" s="129"/>
      <c r="G2" s="129"/>
      <c r="H2" s="130" t="s">
        <v>43</v>
      </c>
      <c r="I2" s="130"/>
      <c r="J2" s="123"/>
      <c r="K2" s="124"/>
      <c r="L2" s="124"/>
      <c r="M2" s="125"/>
      <c r="N2" s="129"/>
      <c r="O2" s="129"/>
      <c r="P2" s="129"/>
      <c r="Q2" s="129"/>
      <c r="R2" s="130" t="s">
        <v>43</v>
      </c>
      <c r="S2" s="130"/>
      <c r="T2" s="1"/>
      <c r="U2" s="1"/>
      <c r="V2" s="123"/>
      <c r="W2" s="124"/>
      <c r="X2" s="124"/>
      <c r="Y2" s="125"/>
      <c r="Z2" s="129"/>
      <c r="AA2" s="129"/>
      <c r="AB2" s="129"/>
      <c r="AC2" s="129"/>
      <c r="AD2" s="130" t="s">
        <v>43</v>
      </c>
      <c r="AE2" s="130"/>
      <c r="AF2" s="1"/>
      <c r="AG2" s="1"/>
      <c r="AH2" s="1"/>
      <c r="AI2" s="123"/>
      <c r="AJ2" s="124"/>
      <c r="AK2" s="124"/>
      <c r="AL2" s="125"/>
      <c r="AM2" s="129"/>
      <c r="AN2" s="129"/>
      <c r="AO2" s="129"/>
    </row>
    <row r="3" spans="1:41" x14ac:dyDescent="0.35">
      <c r="A3" s="126"/>
      <c r="B3" s="127"/>
      <c r="C3" s="127"/>
      <c r="D3" s="128"/>
      <c r="E3" s="129" t="s">
        <v>44</v>
      </c>
      <c r="F3" s="129"/>
      <c r="G3" s="129"/>
      <c r="H3" s="131" t="s">
        <v>45</v>
      </c>
      <c r="I3" s="132"/>
      <c r="J3" s="126"/>
      <c r="K3" s="127"/>
      <c r="L3" s="127"/>
      <c r="M3" s="128"/>
      <c r="N3" s="129" t="s">
        <v>44</v>
      </c>
      <c r="O3" s="129"/>
      <c r="P3" s="129"/>
      <c r="Q3" s="129"/>
      <c r="R3" s="131" t="s">
        <v>45</v>
      </c>
      <c r="S3" s="132"/>
      <c r="T3" s="1"/>
      <c r="U3" s="1"/>
      <c r="V3" s="126"/>
      <c r="W3" s="127"/>
      <c r="X3" s="127"/>
      <c r="Y3" s="128"/>
      <c r="Z3" s="129" t="s">
        <v>44</v>
      </c>
      <c r="AA3" s="129"/>
      <c r="AB3" s="129"/>
      <c r="AC3" s="129"/>
      <c r="AD3" s="131" t="s">
        <v>45</v>
      </c>
      <c r="AE3" s="132"/>
      <c r="AF3" s="1"/>
      <c r="AG3" s="1"/>
      <c r="AH3" s="1"/>
      <c r="AI3" s="126"/>
      <c r="AJ3" s="127"/>
      <c r="AK3" s="127"/>
      <c r="AL3" s="128"/>
      <c r="AM3" s="129" t="s">
        <v>44</v>
      </c>
      <c r="AN3" s="129"/>
      <c r="AO3" s="129"/>
    </row>
    <row r="4" spans="1:41" x14ac:dyDescent="0.35">
      <c r="A4" s="1"/>
      <c r="B4" s="1"/>
      <c r="C4" s="1"/>
      <c r="D4" s="1"/>
      <c r="E4" s="1"/>
      <c r="F4" s="1"/>
      <c r="G4" s="1"/>
      <c r="H4" s="1"/>
      <c r="I4" s="1"/>
      <c r="J4" s="53"/>
      <c r="K4" s="7"/>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row>
    <row r="5" spans="1:41" x14ac:dyDescent="0.35">
      <c r="A5" s="1"/>
      <c r="B5" s="1"/>
      <c r="C5" s="1"/>
      <c r="D5" s="1"/>
      <c r="E5" s="1"/>
      <c r="F5" s="1"/>
      <c r="G5" s="1"/>
      <c r="H5" s="1"/>
      <c r="I5" s="1"/>
      <c r="J5" s="53"/>
      <c r="K5" s="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row>
    <row r="6" spans="1:41" x14ac:dyDescent="0.35">
      <c r="A6" s="1"/>
      <c r="B6" s="1"/>
      <c r="C6" s="1"/>
      <c r="D6" s="1"/>
      <c r="E6" s="1"/>
      <c r="F6" s="1"/>
      <c r="G6" s="1"/>
      <c r="H6" s="1"/>
      <c r="I6" s="1"/>
      <c r="J6" s="53"/>
      <c r="K6" s="7"/>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row>
    <row r="7" spans="1:41" x14ac:dyDescent="0.35">
      <c r="A7" s="1"/>
      <c r="B7" s="1"/>
      <c r="C7" s="1"/>
      <c r="D7" s="1"/>
      <c r="E7" s="1"/>
      <c r="F7" s="1"/>
      <c r="G7" s="1"/>
      <c r="H7" s="1"/>
      <c r="I7" s="1"/>
      <c r="J7" s="53"/>
      <c r="K7" s="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row>
    <row r="8" spans="1:41" x14ac:dyDescent="0.35">
      <c r="A8" s="2" t="s">
        <v>46</v>
      </c>
      <c r="B8" s="1"/>
      <c r="C8" s="1"/>
      <c r="D8" s="1"/>
      <c r="E8" s="1"/>
      <c r="F8" s="1"/>
      <c r="G8" s="1"/>
      <c r="H8" s="1"/>
      <c r="I8" s="1"/>
      <c r="J8" s="53"/>
      <c r="K8" s="7"/>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row>
    <row r="9" spans="1:41" x14ac:dyDescent="0.35">
      <c r="A9" s="1"/>
      <c r="B9" s="2"/>
      <c r="C9" s="1"/>
      <c r="D9" s="1"/>
      <c r="E9" s="1"/>
      <c r="F9" s="1"/>
      <c r="G9" s="1"/>
      <c r="H9" s="1"/>
      <c r="I9" s="1"/>
      <c r="J9" s="53"/>
      <c r="K9" s="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row>
    <row r="10" spans="1:41" ht="15" thickBot="1" x14ac:dyDescent="0.4">
      <c r="A10" s="2" t="s">
        <v>47</v>
      </c>
      <c r="B10" s="1"/>
      <c r="C10" s="1"/>
      <c r="D10" s="1"/>
      <c r="E10" s="1"/>
      <c r="F10" s="136" t="s">
        <v>48</v>
      </c>
      <c r="G10" s="137"/>
      <c r="H10" s="137"/>
      <c r="I10" s="138"/>
      <c r="J10" s="53"/>
      <c r="K10" s="7"/>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row>
    <row r="11" spans="1:41" ht="26.5" x14ac:dyDescent="0.35">
      <c r="A11" s="3" t="s">
        <v>49</v>
      </c>
      <c r="B11" s="25" t="s">
        <v>95</v>
      </c>
      <c r="C11" s="1"/>
      <c r="D11" s="1"/>
      <c r="E11" s="1"/>
      <c r="F11" s="139"/>
      <c r="G11" s="140"/>
      <c r="H11" s="140"/>
      <c r="I11" s="141"/>
      <c r="J11" s="53"/>
      <c r="K11" s="7"/>
      <c r="L11" s="1"/>
      <c r="M11" s="1"/>
      <c r="N11" s="4"/>
      <c r="O11" s="4"/>
      <c r="P11" s="4"/>
      <c r="Q11" s="4"/>
      <c r="R11" s="1"/>
      <c r="S11" s="1"/>
      <c r="T11" s="1"/>
      <c r="U11" s="1"/>
      <c r="V11" s="1"/>
      <c r="W11" s="1"/>
      <c r="X11" s="1"/>
      <c r="Y11" s="1"/>
      <c r="Z11" s="1"/>
      <c r="AA11" s="1"/>
      <c r="AB11" s="1"/>
      <c r="AC11" s="1"/>
      <c r="AD11" s="1"/>
      <c r="AE11" s="1"/>
      <c r="AF11" s="1"/>
      <c r="AG11" s="1"/>
      <c r="AH11" s="1"/>
      <c r="AI11" s="1"/>
      <c r="AJ11" s="1"/>
      <c r="AK11" s="1"/>
      <c r="AL11" s="1"/>
      <c r="AM11" s="1"/>
      <c r="AN11" s="1"/>
      <c r="AO11" s="1"/>
    </row>
    <row r="12" spans="1:41" x14ac:dyDescent="0.35">
      <c r="A12" s="5" t="s">
        <v>50</v>
      </c>
      <c r="B12" s="16" t="s">
        <v>0</v>
      </c>
      <c r="C12" s="1"/>
      <c r="D12" s="1"/>
      <c r="E12" s="1"/>
      <c r="F12" s="139"/>
      <c r="G12" s="140"/>
      <c r="H12" s="140"/>
      <c r="I12" s="141"/>
      <c r="J12" s="53"/>
      <c r="K12" s="7"/>
      <c r="L12" s="1"/>
      <c r="M12" s="1"/>
      <c r="N12" s="4"/>
      <c r="O12" s="4"/>
      <c r="P12" s="4"/>
      <c r="Q12" s="4"/>
      <c r="R12" s="1"/>
      <c r="S12" s="1"/>
      <c r="T12" s="1"/>
      <c r="U12" s="1"/>
      <c r="V12" s="1"/>
      <c r="W12" s="1"/>
      <c r="X12" s="1"/>
      <c r="Y12" s="1"/>
      <c r="Z12" s="1"/>
      <c r="AA12" s="1"/>
      <c r="AB12" s="1"/>
      <c r="AC12" s="1"/>
      <c r="AD12" s="1"/>
      <c r="AE12" s="1"/>
      <c r="AF12" s="1"/>
      <c r="AG12" s="1"/>
      <c r="AH12" s="1"/>
      <c r="AI12" s="1"/>
      <c r="AJ12" s="1"/>
      <c r="AK12" s="1"/>
      <c r="AL12" s="1"/>
      <c r="AM12" s="1"/>
      <c r="AN12" s="1"/>
      <c r="AO12" s="1"/>
    </row>
    <row r="13" spans="1:41" x14ac:dyDescent="0.35">
      <c r="A13" s="5" t="s">
        <v>51</v>
      </c>
      <c r="B13" s="17">
        <v>7491841</v>
      </c>
      <c r="C13" s="1"/>
      <c r="D13" s="1"/>
      <c r="E13" s="1"/>
      <c r="F13" s="139"/>
      <c r="G13" s="140"/>
      <c r="H13" s="140"/>
      <c r="I13" s="141"/>
      <c r="J13" s="53"/>
      <c r="K13" s="7"/>
      <c r="L13" s="1"/>
      <c r="M13" s="1"/>
      <c r="N13" s="4"/>
      <c r="O13" s="4"/>
      <c r="P13" s="4"/>
      <c r="Q13" s="4"/>
      <c r="R13" s="1"/>
      <c r="S13" s="1"/>
      <c r="T13" s="1"/>
      <c r="U13" s="1"/>
      <c r="V13" s="1"/>
      <c r="W13" s="1"/>
      <c r="X13" s="1"/>
      <c r="Y13" s="1"/>
      <c r="Z13" s="1"/>
      <c r="AA13" s="1"/>
      <c r="AB13" s="1"/>
      <c r="AC13" s="1"/>
      <c r="AD13" s="1"/>
      <c r="AE13" s="1"/>
      <c r="AF13" s="1"/>
      <c r="AG13" s="1"/>
      <c r="AH13" s="1"/>
      <c r="AI13" s="1"/>
      <c r="AJ13" s="1"/>
      <c r="AK13" s="1"/>
      <c r="AL13" s="1"/>
      <c r="AM13" s="1"/>
      <c r="AN13" s="1"/>
      <c r="AO13" s="1"/>
    </row>
    <row r="14" spans="1:41" ht="43.5" x14ac:dyDescent="0.35">
      <c r="A14" s="19" t="s">
        <v>52</v>
      </c>
      <c r="B14" s="49" t="s">
        <v>96</v>
      </c>
      <c r="C14" s="1"/>
      <c r="D14" s="1"/>
      <c r="E14" s="1"/>
      <c r="F14" s="142"/>
      <c r="G14" s="143"/>
      <c r="H14" s="143"/>
      <c r="I14" s="144"/>
      <c r="J14" s="53"/>
      <c r="K14" s="7"/>
      <c r="L14" s="1"/>
      <c r="M14" s="1"/>
      <c r="N14" s="4"/>
      <c r="O14" s="4"/>
      <c r="P14" s="4"/>
      <c r="Q14" s="4"/>
      <c r="R14" s="1"/>
      <c r="S14" s="1"/>
      <c r="T14" s="1"/>
      <c r="U14" s="1"/>
      <c r="V14" s="1"/>
      <c r="W14" s="1"/>
      <c r="X14" s="1"/>
      <c r="Y14" s="1"/>
      <c r="Z14" s="1"/>
      <c r="AA14" s="1"/>
      <c r="AB14" s="1"/>
      <c r="AC14" s="1"/>
      <c r="AD14" s="1"/>
      <c r="AE14" s="1"/>
      <c r="AF14" s="1"/>
      <c r="AG14" s="1"/>
      <c r="AH14" s="1"/>
      <c r="AI14" s="1"/>
      <c r="AJ14" s="1"/>
      <c r="AK14" s="1"/>
      <c r="AL14" s="1"/>
      <c r="AM14" s="1"/>
      <c r="AN14" s="1"/>
      <c r="AO14" s="1"/>
    </row>
    <row r="15" spans="1:41" ht="177.75" customHeight="1" x14ac:dyDescent="0.35">
      <c r="A15" s="19" t="s">
        <v>53</v>
      </c>
      <c r="B15" s="20" t="s">
        <v>76</v>
      </c>
      <c r="C15" s="1"/>
      <c r="D15" s="1"/>
      <c r="E15" s="1"/>
      <c r="F15" s="7"/>
      <c r="G15" s="7"/>
      <c r="H15" s="7"/>
      <c r="I15" s="1"/>
      <c r="J15" s="53"/>
      <c r="K15" s="7"/>
      <c r="L15" s="1"/>
      <c r="M15" s="1"/>
      <c r="N15" s="4"/>
      <c r="O15" s="4"/>
      <c r="P15" s="4"/>
      <c r="Q15" s="4"/>
      <c r="R15" s="1"/>
      <c r="S15" s="1"/>
      <c r="T15" s="1"/>
      <c r="U15" s="1"/>
      <c r="V15" s="1"/>
      <c r="W15" s="1"/>
      <c r="X15" s="1"/>
      <c r="Y15" s="1"/>
      <c r="Z15" s="1"/>
      <c r="AA15" s="1"/>
      <c r="AB15" s="1"/>
      <c r="AC15" s="1"/>
      <c r="AD15" s="1"/>
      <c r="AE15" s="1"/>
      <c r="AF15" s="1"/>
      <c r="AG15" s="1"/>
      <c r="AH15" s="1"/>
      <c r="AI15" s="1"/>
      <c r="AJ15" s="1"/>
      <c r="AK15" s="1"/>
      <c r="AL15" s="1"/>
      <c r="AM15" s="1"/>
      <c r="AN15" s="1"/>
      <c r="AO15" s="1"/>
    </row>
    <row r="16" spans="1:41" ht="26.5" x14ac:dyDescent="0.35">
      <c r="A16" s="5" t="s">
        <v>54</v>
      </c>
      <c r="B16" s="6" t="s">
        <v>74</v>
      </c>
      <c r="C16" s="1"/>
      <c r="D16" s="1"/>
      <c r="E16" s="1"/>
      <c r="F16" s="136" t="s">
        <v>55</v>
      </c>
      <c r="G16" s="137"/>
      <c r="H16" s="137"/>
      <c r="I16" s="138"/>
      <c r="J16" s="53"/>
      <c r="K16" s="7"/>
      <c r="L16" s="1"/>
      <c r="M16" s="1"/>
      <c r="N16" s="4"/>
      <c r="O16" s="4"/>
      <c r="P16" s="4"/>
      <c r="Q16" s="4"/>
      <c r="R16" s="1"/>
      <c r="S16" s="1"/>
      <c r="T16" s="1"/>
      <c r="U16" s="1"/>
      <c r="V16" s="1"/>
      <c r="W16" s="1"/>
      <c r="X16" s="1"/>
      <c r="Y16" s="1"/>
      <c r="Z16" s="1"/>
      <c r="AA16" s="1"/>
      <c r="AB16" s="1"/>
      <c r="AC16" s="1"/>
      <c r="AD16" s="1"/>
      <c r="AE16" s="1"/>
      <c r="AF16" s="1"/>
      <c r="AG16" s="1"/>
      <c r="AH16" s="1"/>
      <c r="AI16" s="1"/>
      <c r="AJ16" s="1"/>
      <c r="AK16" s="1"/>
      <c r="AL16" s="1"/>
      <c r="AM16" s="1"/>
      <c r="AN16" s="1"/>
      <c r="AO16" s="1"/>
    </row>
    <row r="17" spans="1:41" x14ac:dyDescent="0.35">
      <c r="A17" s="5" t="s">
        <v>56</v>
      </c>
      <c r="B17" s="21" t="s">
        <v>97</v>
      </c>
      <c r="C17" s="1"/>
      <c r="D17" s="1"/>
      <c r="E17" s="1"/>
      <c r="F17" s="139"/>
      <c r="G17" s="140"/>
      <c r="H17" s="140"/>
      <c r="I17" s="141"/>
      <c r="J17" s="53"/>
      <c r="K17" s="7"/>
      <c r="L17" s="1"/>
      <c r="M17" s="1"/>
      <c r="N17" s="4"/>
      <c r="O17" s="4"/>
      <c r="P17" s="4"/>
      <c r="Q17" s="4"/>
      <c r="R17" s="1"/>
      <c r="S17" s="1"/>
      <c r="T17" s="1"/>
      <c r="U17" s="1"/>
      <c r="V17" s="1"/>
      <c r="W17" s="1"/>
      <c r="X17" s="1"/>
      <c r="Y17" s="1"/>
      <c r="Z17" s="1"/>
      <c r="AA17" s="1"/>
      <c r="AB17" s="1"/>
      <c r="AC17" s="1"/>
      <c r="AD17" s="1"/>
      <c r="AE17" s="1"/>
      <c r="AF17" s="1"/>
      <c r="AG17" s="1"/>
      <c r="AH17" s="1"/>
      <c r="AI17" s="1"/>
      <c r="AJ17" s="1"/>
      <c r="AK17" s="1"/>
      <c r="AL17" s="1"/>
      <c r="AM17" s="1"/>
      <c r="AN17" s="1"/>
      <c r="AO17" s="1"/>
    </row>
    <row r="18" spans="1:41" x14ac:dyDescent="0.35">
      <c r="A18" s="5" t="s">
        <v>57</v>
      </c>
      <c r="B18" s="23">
        <f>1200000000</f>
        <v>1200000000</v>
      </c>
      <c r="C18" s="1"/>
      <c r="D18" s="1"/>
      <c r="E18" s="1"/>
      <c r="F18" s="139"/>
      <c r="G18" s="140"/>
      <c r="H18" s="140"/>
      <c r="I18" s="141"/>
      <c r="J18" s="53"/>
      <c r="K18" s="7"/>
      <c r="L18" s="1"/>
      <c r="M18" s="1"/>
      <c r="N18" s="4"/>
      <c r="O18" s="4"/>
      <c r="P18" s="4"/>
      <c r="Q18" s="4"/>
      <c r="R18" s="1"/>
      <c r="S18" s="1"/>
      <c r="T18" s="1"/>
      <c r="U18" s="1"/>
      <c r="V18" s="1"/>
      <c r="W18" s="1"/>
      <c r="X18" s="1"/>
      <c r="Y18" s="1"/>
      <c r="Z18" s="1"/>
      <c r="AA18" s="1"/>
      <c r="AB18" s="1"/>
      <c r="AC18" s="1"/>
      <c r="AD18" s="1"/>
      <c r="AE18" s="1"/>
      <c r="AF18" s="1"/>
      <c r="AG18" s="1"/>
      <c r="AH18" s="1"/>
      <c r="AI18" s="1"/>
      <c r="AJ18" s="1"/>
      <c r="AK18" s="1"/>
      <c r="AL18" s="1"/>
      <c r="AM18" s="1"/>
      <c r="AN18" s="1"/>
      <c r="AO18" s="1"/>
    </row>
    <row r="19" spans="1:41" x14ac:dyDescent="0.35">
      <c r="A19" s="5" t="s">
        <v>58</v>
      </c>
      <c r="B19" s="22">
        <f>737717*1000</f>
        <v>737717000</v>
      </c>
      <c r="C19" s="1"/>
      <c r="D19" s="1"/>
      <c r="E19" s="1"/>
      <c r="F19" s="139"/>
      <c r="G19" s="140"/>
      <c r="H19" s="140"/>
      <c r="I19" s="141"/>
      <c r="J19" s="53"/>
      <c r="K19" s="7"/>
      <c r="L19" s="1"/>
      <c r="M19" s="1"/>
      <c r="N19" s="4"/>
      <c r="O19" s="4"/>
      <c r="P19" s="4"/>
      <c r="Q19" s="4"/>
      <c r="R19" s="1"/>
      <c r="S19" s="1"/>
      <c r="T19" s="1"/>
      <c r="U19" s="1"/>
      <c r="V19" s="1"/>
      <c r="W19" s="1"/>
      <c r="X19" s="1"/>
      <c r="Y19" s="1"/>
      <c r="Z19" s="1"/>
      <c r="AA19" s="1"/>
      <c r="AB19" s="1"/>
      <c r="AC19" s="1"/>
      <c r="AD19" s="1"/>
      <c r="AE19" s="1"/>
      <c r="AF19" s="1"/>
      <c r="AG19" s="1"/>
      <c r="AH19" s="1"/>
      <c r="AI19" s="1"/>
      <c r="AJ19" s="1"/>
      <c r="AK19" s="1"/>
      <c r="AL19" s="1"/>
      <c r="AM19" s="1"/>
      <c r="AN19" s="1"/>
      <c r="AO19" s="1"/>
    </row>
    <row r="20" spans="1:41" x14ac:dyDescent="0.35">
      <c r="A20" s="5" t="s">
        <v>59</v>
      </c>
      <c r="B20" s="22">
        <f>737717*100</f>
        <v>73771700</v>
      </c>
      <c r="C20" s="1"/>
      <c r="D20" s="1"/>
      <c r="E20" s="1"/>
      <c r="F20" s="142"/>
      <c r="G20" s="143"/>
      <c r="H20" s="143"/>
      <c r="I20" s="144"/>
      <c r="J20" s="53"/>
      <c r="K20" s="7"/>
      <c r="L20" s="1"/>
      <c r="M20" s="1"/>
      <c r="N20" s="4"/>
      <c r="O20" s="4"/>
      <c r="P20" s="4"/>
      <c r="Q20" s="4"/>
      <c r="R20" s="1"/>
      <c r="S20" s="1"/>
      <c r="T20" s="1"/>
      <c r="U20" s="1"/>
      <c r="V20" s="1"/>
      <c r="W20" s="1"/>
      <c r="X20" s="1"/>
      <c r="Y20" s="1"/>
      <c r="Z20" s="1"/>
      <c r="AA20" s="1"/>
      <c r="AB20" s="1"/>
      <c r="AC20" s="1"/>
      <c r="AD20" s="1"/>
      <c r="AE20" s="1"/>
      <c r="AF20" s="1"/>
      <c r="AG20" s="1"/>
      <c r="AH20" s="1"/>
      <c r="AI20" s="1"/>
      <c r="AJ20" s="1"/>
      <c r="AK20" s="1"/>
      <c r="AL20" s="1"/>
      <c r="AM20" s="1"/>
      <c r="AN20" s="1"/>
      <c r="AO20" s="1"/>
    </row>
    <row r="21" spans="1:41" ht="15" thickBot="1" x14ac:dyDescent="0.4">
      <c r="A21" s="8" t="s">
        <v>60</v>
      </c>
      <c r="B21" s="24" t="s">
        <v>102</v>
      </c>
      <c r="C21" s="1"/>
      <c r="D21" s="1"/>
      <c r="E21" s="1"/>
      <c r="F21" s="1"/>
      <c r="G21" s="1"/>
      <c r="H21" s="1"/>
      <c r="I21" s="1"/>
      <c r="J21" s="53"/>
      <c r="K21" s="7"/>
      <c r="L21" s="1"/>
      <c r="M21" s="1"/>
      <c r="N21" s="4"/>
      <c r="O21" s="4"/>
      <c r="P21" s="4"/>
      <c r="Q21" s="4"/>
      <c r="R21" s="1"/>
      <c r="S21" s="1"/>
      <c r="T21" s="1"/>
      <c r="U21" s="1"/>
      <c r="V21" s="1"/>
      <c r="W21" s="1"/>
      <c r="X21" s="1"/>
      <c r="Y21" s="1"/>
      <c r="Z21" s="1"/>
      <c r="AA21" s="1"/>
      <c r="AB21" s="1"/>
      <c r="AC21" s="1"/>
      <c r="AD21" s="1"/>
      <c r="AE21" s="1"/>
      <c r="AF21" s="1"/>
      <c r="AG21" s="1"/>
      <c r="AH21" s="1"/>
      <c r="AI21" s="1"/>
      <c r="AJ21" s="1"/>
      <c r="AK21" s="1"/>
      <c r="AL21" s="1"/>
      <c r="AM21" s="1"/>
      <c r="AN21" s="1"/>
      <c r="AO21" s="1"/>
    </row>
    <row r="22" spans="1:41" x14ac:dyDescent="0.35">
      <c r="A22" s="9"/>
      <c r="B22" s="10"/>
      <c r="C22" s="1"/>
      <c r="D22" s="1"/>
      <c r="E22" s="11"/>
      <c r="F22" s="145" t="s">
        <v>61</v>
      </c>
      <c r="G22" s="146"/>
      <c r="H22" s="146"/>
      <c r="I22" s="147"/>
      <c r="J22" s="53"/>
      <c r="K22" s="7"/>
      <c r="L22" s="1"/>
      <c r="M22" s="1"/>
      <c r="N22" s="4"/>
      <c r="O22" s="4"/>
      <c r="P22" s="4"/>
      <c r="Q22" s="4"/>
      <c r="R22" s="1"/>
      <c r="S22" s="1"/>
      <c r="T22" s="1"/>
      <c r="U22" s="1"/>
      <c r="V22" s="1"/>
      <c r="W22" s="1"/>
      <c r="X22" s="1"/>
      <c r="Y22" s="1"/>
      <c r="Z22" s="1"/>
      <c r="AA22" s="1"/>
      <c r="AB22" s="1"/>
      <c r="AC22" s="1"/>
      <c r="AD22" s="1"/>
      <c r="AE22" s="1"/>
      <c r="AF22" s="1"/>
      <c r="AG22" s="1"/>
      <c r="AH22" s="1"/>
      <c r="AI22" s="1"/>
      <c r="AJ22" s="1"/>
      <c r="AK22" s="1"/>
      <c r="AL22" s="1"/>
      <c r="AM22" s="1"/>
      <c r="AN22" s="1"/>
      <c r="AO22" s="1"/>
    </row>
    <row r="23" spans="1:41" x14ac:dyDescent="0.35">
      <c r="A23" s="12"/>
      <c r="B23" s="13"/>
      <c r="C23" s="14"/>
      <c r="D23" s="14"/>
      <c r="E23" s="14"/>
      <c r="F23" s="14"/>
      <c r="G23" s="14"/>
      <c r="H23" s="14"/>
      <c r="I23" s="14"/>
      <c r="J23" s="54"/>
      <c r="K23" s="55"/>
      <c r="L23" s="14"/>
      <c r="M23" s="14"/>
      <c r="N23" s="15"/>
      <c r="O23" s="15"/>
      <c r="P23" s="15"/>
      <c r="Q23" s="15"/>
      <c r="R23" s="14"/>
      <c r="S23" s="14"/>
      <c r="T23" s="14"/>
      <c r="U23" s="14"/>
      <c r="V23" s="14"/>
      <c r="W23" s="14"/>
      <c r="X23" s="14"/>
      <c r="Y23" s="14"/>
      <c r="Z23" s="14"/>
      <c r="AA23" s="14"/>
      <c r="AB23" s="14"/>
      <c r="AC23" s="14"/>
      <c r="AD23" s="14"/>
      <c r="AE23" s="14"/>
      <c r="AF23" s="14"/>
      <c r="AG23" s="14"/>
      <c r="AH23" s="14"/>
      <c r="AI23" s="14"/>
      <c r="AJ23" s="14"/>
      <c r="AK23" s="14"/>
      <c r="AL23" s="14"/>
      <c r="AM23" s="14"/>
      <c r="AN23" s="14"/>
      <c r="AO23" s="1"/>
    </row>
    <row r="24" spans="1:41" x14ac:dyDescent="0.35">
      <c r="A24" s="14"/>
      <c r="B24" s="14"/>
      <c r="C24" s="14"/>
      <c r="D24" s="14"/>
      <c r="E24" s="14"/>
      <c r="F24" s="14"/>
      <c r="G24" s="14"/>
      <c r="H24" s="14"/>
      <c r="I24" s="14"/>
      <c r="J24" s="54"/>
      <c r="K24" s="55"/>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
    </row>
    <row r="25" spans="1:41" ht="15" customHeight="1" x14ac:dyDescent="0.35">
      <c r="A25" s="59" t="s">
        <v>62</v>
      </c>
      <c r="B25" s="60"/>
      <c r="C25" s="60"/>
      <c r="D25" s="60"/>
      <c r="E25" s="60"/>
      <c r="F25" s="60"/>
      <c r="G25" s="60"/>
      <c r="H25" s="60"/>
      <c r="I25" s="60"/>
      <c r="J25" s="61"/>
      <c r="K25" s="62"/>
      <c r="L25" s="60"/>
      <c r="M25" s="60"/>
      <c r="N25" s="60"/>
      <c r="O25" s="60"/>
      <c r="P25" s="60"/>
      <c r="Q25" s="60"/>
      <c r="R25" s="60"/>
      <c r="S25" s="60"/>
      <c r="T25" s="60"/>
      <c r="U25" s="60"/>
      <c r="V25" s="60"/>
      <c r="W25" s="60"/>
      <c r="X25" s="60"/>
      <c r="Y25" s="60"/>
      <c r="Z25" s="60"/>
      <c r="AA25" s="60"/>
      <c r="AB25" s="60"/>
      <c r="AC25" s="133" t="s">
        <v>63</v>
      </c>
      <c r="AD25" s="134"/>
      <c r="AE25" s="134"/>
      <c r="AF25" s="134"/>
      <c r="AG25" s="134"/>
      <c r="AH25" s="134"/>
      <c r="AI25" s="134"/>
      <c r="AJ25" s="134"/>
      <c r="AK25" s="134"/>
      <c r="AL25" s="134"/>
      <c r="AM25" s="134"/>
      <c r="AN25" s="135"/>
      <c r="AO25" s="1"/>
    </row>
    <row r="26" spans="1:41" ht="84.5" thickBot="1" x14ac:dyDescent="0.4">
      <c r="A26" s="94" t="s">
        <v>64</v>
      </c>
      <c r="B26" s="94" t="s">
        <v>65</v>
      </c>
      <c r="C26" s="95" t="s">
        <v>77</v>
      </c>
      <c r="D26" s="95" t="s">
        <v>66</v>
      </c>
      <c r="E26" s="94" t="s">
        <v>67</v>
      </c>
      <c r="F26" s="95" t="s">
        <v>68</v>
      </c>
      <c r="G26" s="95" t="s">
        <v>69</v>
      </c>
      <c r="H26" s="94" t="s">
        <v>70</v>
      </c>
      <c r="I26" s="94" t="s">
        <v>71</v>
      </c>
      <c r="J26" s="96" t="s">
        <v>72</v>
      </c>
      <c r="K26" s="96" t="s">
        <v>73</v>
      </c>
      <c r="L26" s="97" t="s">
        <v>75</v>
      </c>
      <c r="M26" s="98" t="s">
        <v>10</v>
      </c>
      <c r="N26" s="98" t="s">
        <v>11</v>
      </c>
      <c r="O26" s="98" t="s">
        <v>12</v>
      </c>
      <c r="P26" s="98" t="s">
        <v>13</v>
      </c>
      <c r="Q26" s="98" t="s">
        <v>14</v>
      </c>
      <c r="R26" s="99" t="s">
        <v>15</v>
      </c>
      <c r="S26" s="98" t="s">
        <v>16</v>
      </c>
      <c r="T26" s="98" t="s">
        <v>17</v>
      </c>
      <c r="U26" s="98" t="s">
        <v>18</v>
      </c>
      <c r="V26" s="100" t="s">
        <v>19</v>
      </c>
      <c r="W26" s="100" t="s">
        <v>20</v>
      </c>
      <c r="X26" s="101" t="s">
        <v>21</v>
      </c>
      <c r="Y26" s="101" t="s">
        <v>22</v>
      </c>
      <c r="Z26" s="101" t="s">
        <v>23</v>
      </c>
      <c r="AA26" s="101" t="s">
        <v>24</v>
      </c>
      <c r="AB26" s="101" t="s">
        <v>25</v>
      </c>
      <c r="AC26" s="102" t="s">
        <v>26</v>
      </c>
      <c r="AD26" s="102" t="s">
        <v>27</v>
      </c>
      <c r="AE26" s="102" t="s">
        <v>28</v>
      </c>
      <c r="AF26" s="102" t="s">
        <v>29</v>
      </c>
      <c r="AG26" s="102" t="s">
        <v>30</v>
      </c>
      <c r="AH26" s="102" t="s">
        <v>31</v>
      </c>
      <c r="AI26" s="102" t="s">
        <v>32</v>
      </c>
      <c r="AJ26" s="102" t="s">
        <v>33</v>
      </c>
      <c r="AK26" s="102" t="s">
        <v>34</v>
      </c>
      <c r="AL26" s="102" t="s">
        <v>35</v>
      </c>
      <c r="AM26" s="63" t="s">
        <v>36</v>
      </c>
      <c r="AN26" s="63" t="s">
        <v>37</v>
      </c>
      <c r="AO26" s="1"/>
    </row>
    <row r="27" spans="1:41" ht="98.25" customHeight="1" thickBot="1" x14ac:dyDescent="0.4">
      <c r="A27" s="70" t="s">
        <v>98</v>
      </c>
      <c r="B27" s="56" t="s">
        <v>92</v>
      </c>
      <c r="C27" s="56" t="s">
        <v>103</v>
      </c>
      <c r="D27" s="67">
        <v>29700104</v>
      </c>
      <c r="E27" s="68" t="s">
        <v>38</v>
      </c>
      <c r="F27" s="68">
        <v>551</v>
      </c>
      <c r="G27" s="68" t="s">
        <v>1</v>
      </c>
      <c r="H27" s="103">
        <v>297001</v>
      </c>
      <c r="I27" s="104" t="s">
        <v>219</v>
      </c>
      <c r="J27" s="70" t="s">
        <v>203</v>
      </c>
      <c r="K27" s="68">
        <v>80111600</v>
      </c>
      <c r="L27" s="78" t="s">
        <v>104</v>
      </c>
      <c r="M27" s="69">
        <v>43510</v>
      </c>
      <c r="N27" s="68" t="s">
        <v>105</v>
      </c>
      <c r="O27" s="77" t="s">
        <v>202</v>
      </c>
      <c r="P27" s="70" t="s">
        <v>101</v>
      </c>
      <c r="Q27" s="64">
        <v>21000000</v>
      </c>
      <c r="R27" s="65">
        <v>21000000</v>
      </c>
      <c r="S27" s="68" t="s">
        <v>39</v>
      </c>
      <c r="T27" s="68" t="s">
        <v>40</v>
      </c>
      <c r="U27" s="71" t="s">
        <v>94</v>
      </c>
      <c r="V27" s="88">
        <v>7000101990</v>
      </c>
      <c r="W27" s="88">
        <v>4500032185</v>
      </c>
      <c r="X27" s="72">
        <v>21000000</v>
      </c>
      <c r="Y27" s="73" t="s">
        <v>106</v>
      </c>
      <c r="Z27" s="70" t="s">
        <v>114</v>
      </c>
      <c r="AA27" s="70" t="s">
        <v>98</v>
      </c>
      <c r="AB27" s="74"/>
      <c r="AC27" s="75">
        <v>0</v>
      </c>
      <c r="AD27" s="76"/>
      <c r="AE27" s="93">
        <v>3000000</v>
      </c>
      <c r="AF27" s="93">
        <v>3000000</v>
      </c>
      <c r="AG27" s="93">
        <v>3000000</v>
      </c>
      <c r="AH27" s="93">
        <v>3000000</v>
      </c>
      <c r="AI27" s="93">
        <v>3000000</v>
      </c>
      <c r="AJ27" s="93">
        <v>3000000</v>
      </c>
      <c r="AK27" s="93">
        <v>3000000</v>
      </c>
      <c r="AL27" s="93">
        <v>0</v>
      </c>
      <c r="AM27" s="66">
        <v>0</v>
      </c>
      <c r="AN27" s="66">
        <v>0</v>
      </c>
      <c r="AO27" s="18"/>
    </row>
    <row r="28" spans="1:41" ht="98.25" customHeight="1" thickBot="1" x14ac:dyDescent="0.4">
      <c r="A28" s="70" t="s">
        <v>98</v>
      </c>
      <c r="B28" s="56" t="s">
        <v>92</v>
      </c>
      <c r="C28" s="56" t="s">
        <v>103</v>
      </c>
      <c r="D28" s="67">
        <v>29700104</v>
      </c>
      <c r="E28" s="68" t="s">
        <v>38</v>
      </c>
      <c r="F28" s="68">
        <v>551</v>
      </c>
      <c r="G28" s="68" t="s">
        <v>1</v>
      </c>
      <c r="H28" s="103">
        <v>297001</v>
      </c>
      <c r="I28" s="104" t="s">
        <v>219</v>
      </c>
      <c r="J28" s="70" t="s">
        <v>203</v>
      </c>
      <c r="K28" s="68">
        <v>80111600</v>
      </c>
      <c r="L28" s="78" t="s">
        <v>122</v>
      </c>
      <c r="M28" s="69">
        <v>43510</v>
      </c>
      <c r="N28" s="68" t="s">
        <v>105</v>
      </c>
      <c r="O28" s="77" t="s">
        <v>202</v>
      </c>
      <c r="P28" s="70" t="s">
        <v>101</v>
      </c>
      <c r="Q28" s="64">
        <v>28000000</v>
      </c>
      <c r="R28" s="65">
        <v>28000000</v>
      </c>
      <c r="S28" s="68" t="s">
        <v>39</v>
      </c>
      <c r="T28" s="68" t="s">
        <v>40</v>
      </c>
      <c r="U28" s="71" t="s">
        <v>94</v>
      </c>
      <c r="V28" s="88">
        <v>7000101992</v>
      </c>
      <c r="W28" s="88">
        <v>4500032190</v>
      </c>
      <c r="X28" s="72">
        <v>28000000</v>
      </c>
      <c r="Y28" s="73" t="s">
        <v>107</v>
      </c>
      <c r="Z28" s="70" t="s">
        <v>115</v>
      </c>
      <c r="AA28" s="70" t="s">
        <v>98</v>
      </c>
      <c r="AB28" s="74"/>
      <c r="AC28" s="75"/>
      <c r="AD28" s="76"/>
      <c r="AE28" s="93">
        <v>4000000</v>
      </c>
      <c r="AF28" s="93">
        <v>4000000</v>
      </c>
      <c r="AG28" s="93">
        <v>4000000</v>
      </c>
      <c r="AH28" s="93">
        <v>4000000</v>
      </c>
      <c r="AI28" s="93">
        <v>4000000</v>
      </c>
      <c r="AJ28" s="93">
        <v>4000000</v>
      </c>
      <c r="AK28" s="93">
        <v>4000000</v>
      </c>
      <c r="AL28" s="93"/>
      <c r="AM28" s="66"/>
      <c r="AN28" s="66"/>
      <c r="AO28" s="18"/>
    </row>
    <row r="29" spans="1:41" ht="98.25" customHeight="1" thickBot="1" x14ac:dyDescent="0.4">
      <c r="A29" s="70" t="s">
        <v>98</v>
      </c>
      <c r="B29" s="56" t="s">
        <v>92</v>
      </c>
      <c r="C29" s="56" t="s">
        <v>103</v>
      </c>
      <c r="D29" s="67">
        <v>29700104</v>
      </c>
      <c r="E29" s="68" t="s">
        <v>38</v>
      </c>
      <c r="F29" s="68">
        <v>551</v>
      </c>
      <c r="G29" s="68" t="s">
        <v>1</v>
      </c>
      <c r="H29" s="103">
        <v>297001</v>
      </c>
      <c r="I29" s="104" t="s">
        <v>219</v>
      </c>
      <c r="J29" s="70" t="s">
        <v>203</v>
      </c>
      <c r="K29" s="68">
        <v>80111600</v>
      </c>
      <c r="L29" s="78" t="s">
        <v>123</v>
      </c>
      <c r="M29" s="69">
        <v>43510</v>
      </c>
      <c r="N29" s="68" t="s">
        <v>105</v>
      </c>
      <c r="O29" s="77" t="s">
        <v>202</v>
      </c>
      <c r="P29" s="70" t="s">
        <v>101</v>
      </c>
      <c r="Q29" s="64">
        <v>21000000</v>
      </c>
      <c r="R29" s="65">
        <v>21000000</v>
      </c>
      <c r="S29" s="68" t="s">
        <v>39</v>
      </c>
      <c r="T29" s="68" t="s">
        <v>40</v>
      </c>
      <c r="U29" s="71" t="s">
        <v>94</v>
      </c>
      <c r="V29" s="88">
        <v>7000101989</v>
      </c>
      <c r="W29" s="88">
        <v>4500032193</v>
      </c>
      <c r="X29" s="72">
        <v>21000000</v>
      </c>
      <c r="Y29" s="73" t="s">
        <v>108</v>
      </c>
      <c r="Z29" s="70" t="s">
        <v>116</v>
      </c>
      <c r="AA29" s="70" t="s">
        <v>98</v>
      </c>
      <c r="AB29" s="74"/>
      <c r="AC29" s="75"/>
      <c r="AD29" s="76"/>
      <c r="AE29" s="93">
        <v>3000000</v>
      </c>
      <c r="AF29" s="93">
        <v>3000000</v>
      </c>
      <c r="AG29" s="93">
        <v>3000000</v>
      </c>
      <c r="AH29" s="93">
        <v>3000000</v>
      </c>
      <c r="AI29" s="93">
        <v>3000000</v>
      </c>
      <c r="AJ29" s="93">
        <v>3000000</v>
      </c>
      <c r="AK29" s="93">
        <v>3000000</v>
      </c>
      <c r="AL29" s="93"/>
      <c r="AM29" s="66"/>
      <c r="AN29" s="66"/>
      <c r="AO29" s="18"/>
    </row>
    <row r="30" spans="1:41" ht="120.5" customHeight="1" thickBot="1" x14ac:dyDescent="0.4">
      <c r="A30" s="70" t="s">
        <v>98</v>
      </c>
      <c r="B30" s="56" t="s">
        <v>92</v>
      </c>
      <c r="C30" s="56" t="s">
        <v>103</v>
      </c>
      <c r="D30" s="67">
        <v>29700104</v>
      </c>
      <c r="E30" s="68" t="s">
        <v>38</v>
      </c>
      <c r="F30" s="68">
        <v>551</v>
      </c>
      <c r="G30" s="68" t="s">
        <v>1</v>
      </c>
      <c r="H30" s="103">
        <v>297001</v>
      </c>
      <c r="I30" s="104" t="s">
        <v>219</v>
      </c>
      <c r="J30" s="70" t="s">
        <v>203</v>
      </c>
      <c r="K30" s="68">
        <v>80111600</v>
      </c>
      <c r="L30" s="78" t="s">
        <v>124</v>
      </c>
      <c r="M30" s="69">
        <v>43511</v>
      </c>
      <c r="N30" s="68" t="s">
        <v>105</v>
      </c>
      <c r="O30" s="77" t="s">
        <v>202</v>
      </c>
      <c r="P30" s="70" t="s">
        <v>101</v>
      </c>
      <c r="Q30" s="64">
        <v>24500000</v>
      </c>
      <c r="R30" s="65">
        <v>24500000</v>
      </c>
      <c r="S30" s="68" t="s">
        <v>39</v>
      </c>
      <c r="T30" s="68" t="s">
        <v>40</v>
      </c>
      <c r="U30" s="71" t="s">
        <v>94</v>
      </c>
      <c r="V30" s="88">
        <v>7000101993</v>
      </c>
      <c r="W30" s="88">
        <v>4500032196</v>
      </c>
      <c r="X30" s="72">
        <v>24500000</v>
      </c>
      <c r="Y30" s="73" t="s">
        <v>109</v>
      </c>
      <c r="Z30" s="70" t="s">
        <v>117</v>
      </c>
      <c r="AA30" s="70" t="s">
        <v>98</v>
      </c>
      <c r="AB30" s="74"/>
      <c r="AC30" s="75"/>
      <c r="AD30" s="76"/>
      <c r="AE30" s="93">
        <v>3500000</v>
      </c>
      <c r="AF30" s="93">
        <v>3500000</v>
      </c>
      <c r="AG30" s="93">
        <v>3500000</v>
      </c>
      <c r="AH30" s="93">
        <v>3500000</v>
      </c>
      <c r="AI30" s="93">
        <v>3500000</v>
      </c>
      <c r="AJ30" s="93">
        <v>3500000</v>
      </c>
      <c r="AK30" s="93">
        <v>3500000</v>
      </c>
      <c r="AL30" s="93"/>
      <c r="AM30" s="66"/>
      <c r="AN30" s="66"/>
      <c r="AO30" s="18"/>
    </row>
    <row r="31" spans="1:41" ht="98.25" customHeight="1" thickBot="1" x14ac:dyDescent="0.4">
      <c r="A31" s="70" t="s">
        <v>98</v>
      </c>
      <c r="B31" s="56" t="s">
        <v>92</v>
      </c>
      <c r="C31" s="56" t="s">
        <v>103</v>
      </c>
      <c r="D31" s="67">
        <v>29700104</v>
      </c>
      <c r="E31" s="68" t="s">
        <v>38</v>
      </c>
      <c r="F31" s="68">
        <v>551</v>
      </c>
      <c r="G31" s="68" t="s">
        <v>1</v>
      </c>
      <c r="H31" s="103">
        <v>297001</v>
      </c>
      <c r="I31" s="104" t="s">
        <v>219</v>
      </c>
      <c r="J31" s="70" t="s">
        <v>203</v>
      </c>
      <c r="K31" s="68">
        <v>80111600</v>
      </c>
      <c r="L31" s="78" t="s">
        <v>125</v>
      </c>
      <c r="M31" s="69">
        <v>43515</v>
      </c>
      <c r="N31" s="68" t="s">
        <v>105</v>
      </c>
      <c r="O31" s="77" t="s">
        <v>202</v>
      </c>
      <c r="P31" s="70" t="s">
        <v>101</v>
      </c>
      <c r="Q31" s="64">
        <v>11858000</v>
      </c>
      <c r="R31" s="65">
        <v>11858000</v>
      </c>
      <c r="S31" s="68" t="s">
        <v>39</v>
      </c>
      <c r="T31" s="68" t="s">
        <v>40</v>
      </c>
      <c r="U31" s="71" t="s">
        <v>94</v>
      </c>
      <c r="V31" s="88">
        <v>7000101986</v>
      </c>
      <c r="W31" s="88">
        <v>4500032301</v>
      </c>
      <c r="X31" s="72">
        <v>11858000</v>
      </c>
      <c r="Y31" s="73" t="s">
        <v>110</v>
      </c>
      <c r="Z31" s="70" t="s">
        <v>118</v>
      </c>
      <c r="AA31" s="70" t="s">
        <v>98</v>
      </c>
      <c r="AB31" s="74"/>
      <c r="AC31" s="75"/>
      <c r="AD31" s="76"/>
      <c r="AE31" s="93">
        <v>1694000</v>
      </c>
      <c r="AF31" s="93">
        <v>1694000</v>
      </c>
      <c r="AG31" s="93">
        <v>1694000</v>
      </c>
      <c r="AH31" s="93">
        <v>1694000</v>
      </c>
      <c r="AI31" s="93">
        <v>1694000</v>
      </c>
      <c r="AJ31" s="93">
        <v>1694000</v>
      </c>
      <c r="AK31" s="93">
        <v>1694000</v>
      </c>
      <c r="AL31" s="93"/>
      <c r="AM31" s="66"/>
      <c r="AN31" s="66"/>
      <c r="AO31" s="18"/>
    </row>
    <row r="32" spans="1:41" ht="98.25" customHeight="1" thickBot="1" x14ac:dyDescent="0.4">
      <c r="A32" s="70" t="s">
        <v>98</v>
      </c>
      <c r="B32" s="56" t="s">
        <v>92</v>
      </c>
      <c r="C32" s="56" t="s">
        <v>103</v>
      </c>
      <c r="D32" s="67">
        <v>29700104</v>
      </c>
      <c r="E32" s="68" t="s">
        <v>38</v>
      </c>
      <c r="F32" s="68">
        <v>551</v>
      </c>
      <c r="G32" s="68" t="s">
        <v>1</v>
      </c>
      <c r="H32" s="103">
        <v>297001</v>
      </c>
      <c r="I32" s="104" t="s">
        <v>219</v>
      </c>
      <c r="J32" s="70" t="s">
        <v>203</v>
      </c>
      <c r="K32" s="68">
        <v>80111600</v>
      </c>
      <c r="L32" s="78" t="s">
        <v>126</v>
      </c>
      <c r="M32" s="69">
        <v>43518</v>
      </c>
      <c r="N32" s="68" t="s">
        <v>105</v>
      </c>
      <c r="O32" s="77" t="s">
        <v>202</v>
      </c>
      <c r="P32" s="70" t="s">
        <v>101</v>
      </c>
      <c r="Q32" s="64">
        <v>24500000</v>
      </c>
      <c r="R32" s="65">
        <v>24500000</v>
      </c>
      <c r="S32" s="68" t="s">
        <v>39</v>
      </c>
      <c r="T32" s="68" t="s">
        <v>40</v>
      </c>
      <c r="U32" s="71" t="s">
        <v>94</v>
      </c>
      <c r="V32" s="88">
        <v>7000102139</v>
      </c>
      <c r="W32" s="88">
        <v>4500032389</v>
      </c>
      <c r="X32" s="72">
        <v>24500000</v>
      </c>
      <c r="Y32" s="73" t="s">
        <v>111</v>
      </c>
      <c r="Z32" s="70" t="s">
        <v>119</v>
      </c>
      <c r="AA32" s="70" t="s">
        <v>98</v>
      </c>
      <c r="AB32" s="70" t="s">
        <v>198</v>
      </c>
      <c r="AC32" s="75"/>
      <c r="AD32" s="76"/>
      <c r="AE32" s="93">
        <v>3500000</v>
      </c>
      <c r="AF32" s="93">
        <v>3500000</v>
      </c>
      <c r="AG32" s="93">
        <v>3500000</v>
      </c>
      <c r="AH32" s="93">
        <v>3500000</v>
      </c>
      <c r="AI32" s="93">
        <v>3500000</v>
      </c>
      <c r="AJ32" s="93">
        <v>3500000</v>
      </c>
      <c r="AK32" s="93">
        <v>3500000</v>
      </c>
      <c r="AL32" s="93"/>
      <c r="AM32" s="66"/>
      <c r="AN32" s="66"/>
      <c r="AO32" s="18"/>
    </row>
    <row r="33" spans="1:41" ht="98.25" customHeight="1" thickBot="1" x14ac:dyDescent="0.4">
      <c r="A33" s="70" t="s">
        <v>98</v>
      </c>
      <c r="B33" s="56" t="s">
        <v>92</v>
      </c>
      <c r="C33" s="56" t="s">
        <v>103</v>
      </c>
      <c r="D33" s="67">
        <v>29700104</v>
      </c>
      <c r="E33" s="68" t="s">
        <v>38</v>
      </c>
      <c r="F33" s="68">
        <v>551</v>
      </c>
      <c r="G33" s="68" t="s">
        <v>1</v>
      </c>
      <c r="H33" s="103">
        <v>297001</v>
      </c>
      <c r="I33" s="104" t="s">
        <v>219</v>
      </c>
      <c r="J33" s="70" t="s">
        <v>203</v>
      </c>
      <c r="K33" s="68">
        <v>80111600</v>
      </c>
      <c r="L33" s="78" t="s">
        <v>127</v>
      </c>
      <c r="M33" s="69">
        <v>43518</v>
      </c>
      <c r="N33" s="68" t="s">
        <v>105</v>
      </c>
      <c r="O33" s="77" t="s">
        <v>202</v>
      </c>
      <c r="P33" s="70" t="s">
        <v>101</v>
      </c>
      <c r="Q33" s="64">
        <v>21000000</v>
      </c>
      <c r="R33" s="65">
        <v>21000000</v>
      </c>
      <c r="S33" s="68" t="s">
        <v>39</v>
      </c>
      <c r="T33" s="68" t="s">
        <v>40</v>
      </c>
      <c r="U33" s="71" t="s">
        <v>94</v>
      </c>
      <c r="V33" s="88">
        <v>7000102412</v>
      </c>
      <c r="W33" s="88">
        <v>4500032390</v>
      </c>
      <c r="X33" s="72">
        <v>21000000</v>
      </c>
      <c r="Y33" s="73" t="s">
        <v>112</v>
      </c>
      <c r="Z33" s="70" t="s">
        <v>120</v>
      </c>
      <c r="AA33" s="70" t="s">
        <v>98</v>
      </c>
      <c r="AB33" s="74"/>
      <c r="AC33" s="75"/>
      <c r="AD33" s="76"/>
      <c r="AE33" s="93">
        <v>3000000</v>
      </c>
      <c r="AF33" s="93">
        <v>3000000</v>
      </c>
      <c r="AG33" s="93">
        <v>3000000</v>
      </c>
      <c r="AH33" s="93">
        <v>3000000</v>
      </c>
      <c r="AI33" s="93">
        <v>3000000</v>
      </c>
      <c r="AJ33" s="93">
        <v>3000000</v>
      </c>
      <c r="AK33" s="93">
        <v>3000000</v>
      </c>
      <c r="AL33" s="93"/>
      <c r="AM33" s="66"/>
      <c r="AN33" s="66"/>
      <c r="AO33" s="18"/>
    </row>
    <row r="34" spans="1:41" ht="98.25" customHeight="1" thickBot="1" x14ac:dyDescent="0.4">
      <c r="A34" s="70" t="s">
        <v>98</v>
      </c>
      <c r="B34" s="56" t="s">
        <v>92</v>
      </c>
      <c r="C34" s="56" t="s">
        <v>103</v>
      </c>
      <c r="D34" s="67">
        <v>29700104</v>
      </c>
      <c r="E34" s="68" t="s">
        <v>38</v>
      </c>
      <c r="F34" s="68">
        <v>551</v>
      </c>
      <c r="G34" s="68" t="s">
        <v>1</v>
      </c>
      <c r="H34" s="103">
        <v>297001</v>
      </c>
      <c r="I34" s="104" t="s">
        <v>219</v>
      </c>
      <c r="J34" s="70" t="s">
        <v>203</v>
      </c>
      <c r="K34" s="68">
        <v>80111600</v>
      </c>
      <c r="L34" s="78" t="s">
        <v>204</v>
      </c>
      <c r="M34" s="69">
        <v>43614</v>
      </c>
      <c r="N34" s="68" t="s">
        <v>128</v>
      </c>
      <c r="O34" s="77" t="s">
        <v>202</v>
      </c>
      <c r="P34" s="70" t="s">
        <v>101</v>
      </c>
      <c r="Q34" s="64">
        <v>27000000</v>
      </c>
      <c r="R34" s="65">
        <v>27000000</v>
      </c>
      <c r="S34" s="68" t="s">
        <v>39</v>
      </c>
      <c r="T34" s="68" t="s">
        <v>40</v>
      </c>
      <c r="U34" s="71" t="s">
        <v>94</v>
      </c>
      <c r="V34" s="88">
        <v>7000104316</v>
      </c>
      <c r="W34" s="88">
        <v>4500033345</v>
      </c>
      <c r="X34" s="72">
        <v>27000000</v>
      </c>
      <c r="Y34" s="73" t="s">
        <v>113</v>
      </c>
      <c r="Z34" s="70" t="s">
        <v>121</v>
      </c>
      <c r="AA34" s="70" t="s">
        <v>98</v>
      </c>
      <c r="AB34" s="74"/>
      <c r="AC34" s="75"/>
      <c r="AD34" s="76"/>
      <c r="AE34" s="93"/>
      <c r="AF34" s="93"/>
      <c r="AG34" s="93"/>
      <c r="AH34" s="93">
        <v>4500000</v>
      </c>
      <c r="AI34" s="93">
        <v>4500000</v>
      </c>
      <c r="AJ34" s="93">
        <v>4500000</v>
      </c>
      <c r="AK34" s="93">
        <v>4500000</v>
      </c>
      <c r="AL34" s="93">
        <v>4500000</v>
      </c>
      <c r="AM34" s="66">
        <v>4500000</v>
      </c>
      <c r="AN34" s="66"/>
      <c r="AO34" s="18"/>
    </row>
    <row r="35" spans="1:41" ht="98.25" customHeight="1" thickBot="1" x14ac:dyDescent="0.4">
      <c r="A35" s="70" t="s">
        <v>98</v>
      </c>
      <c r="B35" s="56" t="s">
        <v>92</v>
      </c>
      <c r="C35" s="56" t="s">
        <v>103</v>
      </c>
      <c r="D35" s="67">
        <v>29700104</v>
      </c>
      <c r="E35" s="68" t="s">
        <v>38</v>
      </c>
      <c r="F35" s="68">
        <v>551</v>
      </c>
      <c r="G35" s="68" t="s">
        <v>1</v>
      </c>
      <c r="H35" s="103">
        <v>297001</v>
      </c>
      <c r="I35" s="104" t="s">
        <v>219</v>
      </c>
      <c r="J35" s="71" t="s">
        <v>216</v>
      </c>
      <c r="K35" s="105" t="s">
        <v>205</v>
      </c>
      <c r="L35" s="78" t="s">
        <v>195</v>
      </c>
      <c r="M35" s="79">
        <v>43680</v>
      </c>
      <c r="N35" s="77" t="s">
        <v>199</v>
      </c>
      <c r="O35" s="77" t="s">
        <v>200</v>
      </c>
      <c r="P35" s="70" t="s">
        <v>101</v>
      </c>
      <c r="Q35" s="64">
        <v>700000000</v>
      </c>
      <c r="R35" s="65">
        <v>700000000</v>
      </c>
      <c r="S35" s="68" t="s">
        <v>39</v>
      </c>
      <c r="T35" s="68" t="s">
        <v>40</v>
      </c>
      <c r="U35" s="71" t="s">
        <v>94</v>
      </c>
      <c r="V35" s="88"/>
      <c r="W35" s="88"/>
      <c r="X35" s="72"/>
      <c r="Y35" s="73"/>
      <c r="Z35" s="70"/>
      <c r="AA35" s="70" t="s">
        <v>98</v>
      </c>
      <c r="AB35" s="74"/>
      <c r="AC35" s="75"/>
      <c r="AD35" s="76"/>
      <c r="AE35" s="93"/>
      <c r="AF35" s="93"/>
      <c r="AG35" s="93"/>
      <c r="AH35" s="93"/>
      <c r="AI35" s="93"/>
      <c r="AJ35" s="93"/>
      <c r="AK35" s="93">
        <v>700000000</v>
      </c>
      <c r="AL35" s="93"/>
      <c r="AM35" s="66"/>
      <c r="AN35" s="66"/>
      <c r="AO35" s="18"/>
    </row>
    <row r="36" spans="1:41" ht="98.25" customHeight="1" thickBot="1" x14ac:dyDescent="0.4">
      <c r="A36" s="70" t="s">
        <v>98</v>
      </c>
      <c r="B36" s="56" t="s">
        <v>92</v>
      </c>
      <c r="C36" s="56" t="s">
        <v>103</v>
      </c>
      <c r="D36" s="67">
        <v>29700104</v>
      </c>
      <c r="E36" s="68" t="s">
        <v>38</v>
      </c>
      <c r="F36" s="68">
        <v>551</v>
      </c>
      <c r="G36" s="68" t="s">
        <v>1</v>
      </c>
      <c r="H36" s="103">
        <v>297001</v>
      </c>
      <c r="I36" s="104" t="s">
        <v>219</v>
      </c>
      <c r="J36" s="71" t="s">
        <v>216</v>
      </c>
      <c r="K36" s="105" t="s">
        <v>205</v>
      </c>
      <c r="L36" s="78" t="s">
        <v>196</v>
      </c>
      <c r="M36" s="79">
        <v>43692</v>
      </c>
      <c r="N36" s="77" t="s">
        <v>199</v>
      </c>
      <c r="O36" s="77" t="s">
        <v>201</v>
      </c>
      <c r="P36" s="70" t="s">
        <v>101</v>
      </c>
      <c r="Q36" s="64">
        <v>27142000</v>
      </c>
      <c r="R36" s="64">
        <v>27142000</v>
      </c>
      <c r="S36" s="68" t="s">
        <v>39</v>
      </c>
      <c r="T36" s="68" t="s">
        <v>40</v>
      </c>
      <c r="U36" s="71" t="s">
        <v>94</v>
      </c>
      <c r="V36" s="88"/>
      <c r="W36" s="88"/>
      <c r="X36" s="72"/>
      <c r="Y36" s="73"/>
      <c r="Z36" s="70"/>
      <c r="AA36" s="70" t="s">
        <v>98</v>
      </c>
      <c r="AB36" s="74"/>
      <c r="AC36" s="75"/>
      <c r="AD36" s="76"/>
      <c r="AE36" s="93"/>
      <c r="AF36" s="93"/>
      <c r="AG36" s="93"/>
      <c r="AH36" s="93"/>
      <c r="AI36" s="93"/>
      <c r="AJ36" s="93"/>
      <c r="AK36" s="93">
        <v>27142000</v>
      </c>
      <c r="AL36" s="93"/>
      <c r="AM36" s="66"/>
      <c r="AN36" s="66"/>
      <c r="AO36" s="18"/>
    </row>
    <row r="37" spans="1:41" ht="117" customHeight="1" thickBot="1" x14ac:dyDescent="0.4">
      <c r="A37" s="71" t="s">
        <v>98</v>
      </c>
      <c r="B37" s="106" t="s">
        <v>93</v>
      </c>
      <c r="C37" s="106" t="s">
        <v>103</v>
      </c>
      <c r="D37" s="103">
        <v>29700104</v>
      </c>
      <c r="E37" s="86" t="s">
        <v>38</v>
      </c>
      <c r="F37" s="86">
        <v>552</v>
      </c>
      <c r="G37" s="86" t="s">
        <v>1</v>
      </c>
      <c r="H37" s="103">
        <v>297001</v>
      </c>
      <c r="I37" s="107" t="s">
        <v>220</v>
      </c>
      <c r="J37" s="108" t="s">
        <v>214</v>
      </c>
      <c r="K37" s="109" t="s">
        <v>213</v>
      </c>
      <c r="L37" s="110" t="s">
        <v>129</v>
      </c>
      <c r="M37" s="85">
        <v>43607</v>
      </c>
      <c r="N37" s="86" t="s">
        <v>130</v>
      </c>
      <c r="O37" s="71" t="s">
        <v>100</v>
      </c>
      <c r="P37" s="71" t="s">
        <v>101</v>
      </c>
      <c r="Q37" s="64">
        <v>2000000000</v>
      </c>
      <c r="R37" s="64">
        <v>2000000000</v>
      </c>
      <c r="S37" s="86" t="s">
        <v>39</v>
      </c>
      <c r="T37" s="86" t="s">
        <v>40</v>
      </c>
      <c r="U37" s="71" t="s">
        <v>94</v>
      </c>
      <c r="V37" s="111">
        <v>7000103873</v>
      </c>
      <c r="W37" s="111">
        <v>4500033165</v>
      </c>
      <c r="X37" s="112">
        <v>2000000000</v>
      </c>
      <c r="Y37" s="113" t="s">
        <v>132</v>
      </c>
      <c r="Z37" s="71" t="s">
        <v>133</v>
      </c>
      <c r="AA37" s="71" t="s">
        <v>98</v>
      </c>
      <c r="AB37" s="91"/>
      <c r="AC37" s="114"/>
      <c r="AD37" s="115"/>
      <c r="AE37" s="116"/>
      <c r="AF37" s="116"/>
      <c r="AG37" s="116"/>
      <c r="AH37" s="116"/>
      <c r="AI37" s="116">
        <v>1436074767</v>
      </c>
      <c r="AJ37" s="116">
        <v>410841122</v>
      </c>
      <c r="AK37" s="116">
        <v>51028038</v>
      </c>
      <c r="AL37" s="116">
        <v>51028038</v>
      </c>
      <c r="AM37" s="80">
        <v>51028035</v>
      </c>
      <c r="AN37" s="80"/>
      <c r="AO37" s="18"/>
    </row>
    <row r="38" spans="1:41" s="47" customFormat="1" ht="117" customHeight="1" thickBot="1" x14ac:dyDescent="0.4">
      <c r="A38" s="70" t="s">
        <v>98</v>
      </c>
      <c r="B38" s="56" t="s">
        <v>134</v>
      </c>
      <c r="C38" s="56" t="s">
        <v>103</v>
      </c>
      <c r="D38" s="67">
        <v>29700104</v>
      </c>
      <c r="E38" s="68" t="s">
        <v>38</v>
      </c>
      <c r="F38" s="68">
        <v>553</v>
      </c>
      <c r="G38" s="68" t="s">
        <v>1</v>
      </c>
      <c r="H38" s="103">
        <v>297001</v>
      </c>
      <c r="I38" s="81" t="s">
        <v>221</v>
      </c>
      <c r="J38" s="70" t="s">
        <v>203</v>
      </c>
      <c r="K38" s="68">
        <v>80111600</v>
      </c>
      <c r="L38" s="78" t="s">
        <v>136</v>
      </c>
      <c r="M38" s="79">
        <v>43475</v>
      </c>
      <c r="N38" s="77" t="s">
        <v>135</v>
      </c>
      <c r="O38" s="77" t="s">
        <v>223</v>
      </c>
      <c r="P38" s="70" t="s">
        <v>101</v>
      </c>
      <c r="Q38" s="64">
        <v>40660000</v>
      </c>
      <c r="R38" s="65">
        <v>40660000</v>
      </c>
      <c r="S38" s="68" t="s">
        <v>39</v>
      </c>
      <c r="T38" s="68" t="s">
        <v>40</v>
      </c>
      <c r="U38" s="87" t="s">
        <v>94</v>
      </c>
      <c r="V38" s="88">
        <v>7000100843</v>
      </c>
      <c r="W38" s="88">
        <v>4500031719</v>
      </c>
      <c r="X38" s="77">
        <v>40660000</v>
      </c>
      <c r="Y38" s="117" t="s">
        <v>152</v>
      </c>
      <c r="Z38" s="77" t="s">
        <v>168</v>
      </c>
      <c r="AA38" s="70" t="s">
        <v>98</v>
      </c>
      <c r="AB38" s="82"/>
      <c r="AC38" s="83"/>
      <c r="AD38" s="93">
        <v>3800000</v>
      </c>
      <c r="AE38" s="93">
        <v>3800000</v>
      </c>
      <c r="AF38" s="93">
        <v>3800000</v>
      </c>
      <c r="AG38" s="93">
        <v>3800000</v>
      </c>
      <c r="AH38" s="93">
        <v>3800000</v>
      </c>
      <c r="AI38" s="93">
        <v>3800000</v>
      </c>
      <c r="AJ38" s="93">
        <v>3800000</v>
      </c>
      <c r="AK38" s="93">
        <v>3800000</v>
      </c>
      <c r="AL38" s="93">
        <v>3800000</v>
      </c>
      <c r="AM38" s="66">
        <v>3800000</v>
      </c>
      <c r="AN38" s="66">
        <v>2660000</v>
      </c>
      <c r="AO38" s="48"/>
    </row>
    <row r="39" spans="1:41" s="47" customFormat="1" ht="93.75" customHeight="1" thickBot="1" x14ac:dyDescent="0.4">
      <c r="A39" s="70" t="s">
        <v>98</v>
      </c>
      <c r="B39" s="56" t="s">
        <v>134</v>
      </c>
      <c r="C39" s="56" t="s">
        <v>103</v>
      </c>
      <c r="D39" s="67">
        <v>29700104</v>
      </c>
      <c r="E39" s="68" t="s">
        <v>38</v>
      </c>
      <c r="F39" s="68">
        <v>553</v>
      </c>
      <c r="G39" s="68" t="s">
        <v>1</v>
      </c>
      <c r="H39" s="103">
        <v>297001</v>
      </c>
      <c r="I39" s="81" t="s">
        <v>221</v>
      </c>
      <c r="J39" s="70" t="s">
        <v>203</v>
      </c>
      <c r="K39" s="68">
        <v>80111600</v>
      </c>
      <c r="L39" s="78" t="s">
        <v>137</v>
      </c>
      <c r="M39" s="79">
        <v>43497</v>
      </c>
      <c r="N39" s="77" t="s">
        <v>185</v>
      </c>
      <c r="O39" s="77" t="s">
        <v>223</v>
      </c>
      <c r="P39" s="70" t="s">
        <v>101</v>
      </c>
      <c r="Q39" s="64">
        <v>29400000</v>
      </c>
      <c r="R39" s="65">
        <v>29400000</v>
      </c>
      <c r="S39" s="68" t="s">
        <v>39</v>
      </c>
      <c r="T39" s="68" t="s">
        <v>40</v>
      </c>
      <c r="U39" s="87" t="s">
        <v>94</v>
      </c>
      <c r="V39" s="88">
        <v>7000101267</v>
      </c>
      <c r="W39" s="88">
        <v>4500031889</v>
      </c>
      <c r="X39" s="77">
        <v>29400000</v>
      </c>
      <c r="Y39" s="117" t="s">
        <v>153</v>
      </c>
      <c r="Z39" s="77" t="s">
        <v>169</v>
      </c>
      <c r="AA39" s="70" t="s">
        <v>98</v>
      </c>
      <c r="AB39" s="82"/>
      <c r="AC39" s="83"/>
      <c r="AD39" s="93">
        <v>2800000</v>
      </c>
      <c r="AE39" s="93">
        <v>2800000</v>
      </c>
      <c r="AF39" s="93">
        <v>2800000</v>
      </c>
      <c r="AG39" s="93">
        <v>2800000</v>
      </c>
      <c r="AH39" s="93">
        <v>2800000</v>
      </c>
      <c r="AI39" s="93">
        <v>2800000</v>
      </c>
      <c r="AJ39" s="93">
        <v>2800000</v>
      </c>
      <c r="AK39" s="93">
        <v>2800000</v>
      </c>
      <c r="AL39" s="93">
        <v>2800000</v>
      </c>
      <c r="AM39" s="66">
        <v>2800000</v>
      </c>
      <c r="AN39" s="66">
        <v>1400000</v>
      </c>
      <c r="AO39" s="48"/>
    </row>
    <row r="40" spans="1:41" s="47" customFormat="1" ht="122" customHeight="1" thickBot="1" x14ac:dyDescent="0.4">
      <c r="A40" s="70" t="s">
        <v>98</v>
      </c>
      <c r="B40" s="56" t="s">
        <v>134</v>
      </c>
      <c r="C40" s="56" t="s">
        <v>103</v>
      </c>
      <c r="D40" s="67">
        <v>29700104</v>
      </c>
      <c r="E40" s="68" t="s">
        <v>38</v>
      </c>
      <c r="F40" s="68">
        <v>553</v>
      </c>
      <c r="G40" s="68" t="s">
        <v>1</v>
      </c>
      <c r="H40" s="103">
        <v>297001</v>
      </c>
      <c r="I40" s="81" t="s">
        <v>221</v>
      </c>
      <c r="J40" s="70" t="s">
        <v>203</v>
      </c>
      <c r="K40" s="68">
        <v>80111600</v>
      </c>
      <c r="L40" s="78" t="s">
        <v>224</v>
      </c>
      <c r="M40" s="79">
        <v>43497</v>
      </c>
      <c r="N40" s="77" t="s">
        <v>185</v>
      </c>
      <c r="O40" s="77" t="s">
        <v>223</v>
      </c>
      <c r="P40" s="70" t="s">
        <v>101</v>
      </c>
      <c r="Q40" s="64">
        <v>36749990</v>
      </c>
      <c r="R40" s="65">
        <v>36750000</v>
      </c>
      <c r="S40" s="68" t="s">
        <v>39</v>
      </c>
      <c r="T40" s="68" t="s">
        <v>40</v>
      </c>
      <c r="U40" s="87" t="s">
        <v>94</v>
      </c>
      <c r="V40" s="88">
        <v>7000101275</v>
      </c>
      <c r="W40" s="88">
        <v>4500031910</v>
      </c>
      <c r="X40" s="77">
        <v>36750000</v>
      </c>
      <c r="Y40" s="117" t="s">
        <v>154</v>
      </c>
      <c r="Z40" s="77" t="s">
        <v>170</v>
      </c>
      <c r="AA40" s="70" t="s">
        <v>98</v>
      </c>
      <c r="AB40" s="82"/>
      <c r="AC40" s="83"/>
      <c r="AD40" s="93">
        <v>3500000</v>
      </c>
      <c r="AE40" s="93">
        <v>3500000</v>
      </c>
      <c r="AF40" s="93">
        <v>3500000</v>
      </c>
      <c r="AG40" s="93">
        <v>3500000</v>
      </c>
      <c r="AH40" s="93">
        <v>3500000</v>
      </c>
      <c r="AI40" s="93">
        <v>3500000</v>
      </c>
      <c r="AJ40" s="93">
        <v>3500000</v>
      </c>
      <c r="AK40" s="93">
        <v>3500000</v>
      </c>
      <c r="AL40" s="93">
        <v>3500000</v>
      </c>
      <c r="AM40" s="66">
        <v>3500000</v>
      </c>
      <c r="AN40" s="66">
        <v>1750000</v>
      </c>
      <c r="AO40" s="48"/>
    </row>
    <row r="41" spans="1:41" s="47" customFormat="1" ht="117" customHeight="1" thickBot="1" x14ac:dyDescent="0.4">
      <c r="A41" s="70" t="s">
        <v>98</v>
      </c>
      <c r="B41" s="56" t="s">
        <v>134</v>
      </c>
      <c r="C41" s="56" t="s">
        <v>103</v>
      </c>
      <c r="D41" s="67">
        <v>29700104</v>
      </c>
      <c r="E41" s="68" t="s">
        <v>38</v>
      </c>
      <c r="F41" s="68">
        <v>553</v>
      </c>
      <c r="G41" s="68" t="s">
        <v>1</v>
      </c>
      <c r="H41" s="103">
        <v>297001</v>
      </c>
      <c r="I41" s="81" t="s">
        <v>221</v>
      </c>
      <c r="J41" s="70" t="s">
        <v>203</v>
      </c>
      <c r="K41" s="68">
        <v>80111600</v>
      </c>
      <c r="L41" s="78" t="s">
        <v>138</v>
      </c>
      <c r="M41" s="79">
        <v>43502</v>
      </c>
      <c r="N41" s="77" t="s">
        <v>185</v>
      </c>
      <c r="O41" s="77" t="s">
        <v>223</v>
      </c>
      <c r="P41" s="70" t="s">
        <v>101</v>
      </c>
      <c r="Q41" s="64">
        <v>31500000</v>
      </c>
      <c r="R41" s="65">
        <v>31500000</v>
      </c>
      <c r="S41" s="68" t="s">
        <v>39</v>
      </c>
      <c r="T41" s="68" t="s">
        <v>40</v>
      </c>
      <c r="U41" s="87" t="s">
        <v>94</v>
      </c>
      <c r="V41" s="88">
        <v>7000101282</v>
      </c>
      <c r="W41" s="88">
        <v>4500031927</v>
      </c>
      <c r="X41" s="77">
        <v>31500000</v>
      </c>
      <c r="Y41" s="117" t="s">
        <v>155</v>
      </c>
      <c r="Z41" s="77" t="s">
        <v>171</v>
      </c>
      <c r="AA41" s="70" t="s">
        <v>98</v>
      </c>
      <c r="AB41" s="82"/>
      <c r="AC41" s="83"/>
      <c r="AD41" s="93"/>
      <c r="AE41" s="93">
        <v>3000000</v>
      </c>
      <c r="AF41" s="93">
        <v>3000000</v>
      </c>
      <c r="AG41" s="93">
        <v>3000000</v>
      </c>
      <c r="AH41" s="93">
        <v>3000000</v>
      </c>
      <c r="AI41" s="93">
        <v>3000000</v>
      </c>
      <c r="AJ41" s="93">
        <v>3000000</v>
      </c>
      <c r="AK41" s="93">
        <v>3000000</v>
      </c>
      <c r="AL41" s="93">
        <v>3000000</v>
      </c>
      <c r="AM41" s="66">
        <v>3000000</v>
      </c>
      <c r="AN41" s="66">
        <f>1500000+3000000</f>
        <v>4500000</v>
      </c>
      <c r="AO41" s="48"/>
    </row>
    <row r="42" spans="1:41" s="47" customFormat="1" ht="93.75" customHeight="1" thickBot="1" x14ac:dyDescent="0.4">
      <c r="A42" s="70" t="s">
        <v>98</v>
      </c>
      <c r="B42" s="56" t="s">
        <v>134</v>
      </c>
      <c r="C42" s="56" t="s">
        <v>103</v>
      </c>
      <c r="D42" s="67">
        <v>29700104</v>
      </c>
      <c r="E42" s="68" t="s">
        <v>38</v>
      </c>
      <c r="F42" s="68">
        <v>553</v>
      </c>
      <c r="G42" s="68" t="s">
        <v>1</v>
      </c>
      <c r="H42" s="103">
        <v>297001</v>
      </c>
      <c r="I42" s="81" t="s">
        <v>221</v>
      </c>
      <c r="J42" s="70" t="s">
        <v>203</v>
      </c>
      <c r="K42" s="68">
        <v>80111600</v>
      </c>
      <c r="L42" s="78" t="s">
        <v>139</v>
      </c>
      <c r="M42" s="79">
        <v>43502</v>
      </c>
      <c r="N42" s="84" t="s">
        <v>185</v>
      </c>
      <c r="O42" s="77" t="s">
        <v>223</v>
      </c>
      <c r="P42" s="70" t="s">
        <v>101</v>
      </c>
      <c r="Q42" s="64">
        <v>43050000</v>
      </c>
      <c r="R42" s="65">
        <v>5056667</v>
      </c>
      <c r="S42" s="68" t="s">
        <v>39</v>
      </c>
      <c r="T42" s="68" t="s">
        <v>40</v>
      </c>
      <c r="U42" s="87" t="s">
        <v>94</v>
      </c>
      <c r="V42" s="88">
        <v>7000101272</v>
      </c>
      <c r="W42" s="88">
        <v>4500031973</v>
      </c>
      <c r="X42" s="77">
        <v>5056667</v>
      </c>
      <c r="Y42" s="117" t="s">
        <v>156</v>
      </c>
      <c r="Z42" s="77" t="s">
        <v>172</v>
      </c>
      <c r="AA42" s="70" t="s">
        <v>98</v>
      </c>
      <c r="AB42" s="77" t="s">
        <v>197</v>
      </c>
      <c r="AC42" s="83"/>
      <c r="AD42" s="93"/>
      <c r="AE42" s="93">
        <v>4100000</v>
      </c>
      <c r="AF42" s="93">
        <v>956667</v>
      </c>
      <c r="AG42" s="93"/>
      <c r="AH42" s="93"/>
      <c r="AI42" s="93"/>
      <c r="AJ42" s="93"/>
      <c r="AK42" s="93"/>
      <c r="AL42" s="93"/>
      <c r="AM42" s="66"/>
      <c r="AN42" s="66"/>
      <c r="AO42" s="48"/>
    </row>
    <row r="43" spans="1:41" ht="98.25" customHeight="1" thickBot="1" x14ac:dyDescent="0.4">
      <c r="A43" s="70" t="s">
        <v>98</v>
      </c>
      <c r="B43" s="56" t="s">
        <v>134</v>
      </c>
      <c r="C43" s="56" t="s">
        <v>103</v>
      </c>
      <c r="D43" s="67">
        <v>29700104</v>
      </c>
      <c r="E43" s="68" t="s">
        <v>38</v>
      </c>
      <c r="F43" s="68">
        <v>553</v>
      </c>
      <c r="G43" s="68" t="s">
        <v>1</v>
      </c>
      <c r="H43" s="103">
        <v>297001</v>
      </c>
      <c r="I43" s="81" t="s">
        <v>221</v>
      </c>
      <c r="J43" s="70" t="s">
        <v>203</v>
      </c>
      <c r="K43" s="68">
        <v>80111600</v>
      </c>
      <c r="L43" s="78" t="s">
        <v>140</v>
      </c>
      <c r="M43" s="85">
        <v>43500</v>
      </c>
      <c r="N43" s="84" t="s">
        <v>185</v>
      </c>
      <c r="O43" s="77" t="s">
        <v>223</v>
      </c>
      <c r="P43" s="70" t="s">
        <v>101</v>
      </c>
      <c r="Q43" s="64">
        <v>38850000</v>
      </c>
      <c r="R43" s="65">
        <v>38850000</v>
      </c>
      <c r="S43" s="68" t="s">
        <v>39</v>
      </c>
      <c r="T43" s="68" t="s">
        <v>40</v>
      </c>
      <c r="U43" s="87" t="s">
        <v>94</v>
      </c>
      <c r="V43" s="88">
        <v>7000101277</v>
      </c>
      <c r="W43" s="88">
        <v>4500031976</v>
      </c>
      <c r="X43" s="77">
        <v>38850000</v>
      </c>
      <c r="Y43" s="117" t="s">
        <v>157</v>
      </c>
      <c r="Z43" s="77" t="s">
        <v>173</v>
      </c>
      <c r="AA43" s="70" t="s">
        <v>98</v>
      </c>
      <c r="AB43" s="74"/>
      <c r="AC43" s="76"/>
      <c r="AD43" s="76"/>
      <c r="AE43" s="93">
        <v>3700000</v>
      </c>
      <c r="AF43" s="93">
        <v>3700000</v>
      </c>
      <c r="AG43" s="93">
        <v>3700000</v>
      </c>
      <c r="AH43" s="93">
        <v>3700000</v>
      </c>
      <c r="AI43" s="93">
        <v>3700000</v>
      </c>
      <c r="AJ43" s="93">
        <v>3700000</v>
      </c>
      <c r="AK43" s="93">
        <v>3700000</v>
      </c>
      <c r="AL43" s="93">
        <v>3700000</v>
      </c>
      <c r="AM43" s="66">
        <v>3700000</v>
      </c>
      <c r="AN43" s="66">
        <f>3700000+1850000</f>
        <v>5550000</v>
      </c>
      <c r="AO43" s="18"/>
    </row>
    <row r="44" spans="1:41" ht="137.5" thickBot="1" x14ac:dyDescent="0.4">
      <c r="A44" s="70" t="s">
        <v>98</v>
      </c>
      <c r="B44" s="56" t="s">
        <v>134</v>
      </c>
      <c r="C44" s="56" t="s">
        <v>103</v>
      </c>
      <c r="D44" s="67">
        <v>29700104</v>
      </c>
      <c r="E44" s="68" t="s">
        <v>38</v>
      </c>
      <c r="F44" s="68">
        <v>553</v>
      </c>
      <c r="G44" s="68" t="s">
        <v>1</v>
      </c>
      <c r="H44" s="103">
        <v>297001</v>
      </c>
      <c r="I44" s="81" t="s">
        <v>221</v>
      </c>
      <c r="J44" s="70" t="s">
        <v>203</v>
      </c>
      <c r="K44" s="68">
        <v>80111600</v>
      </c>
      <c r="L44" s="78" t="s">
        <v>141</v>
      </c>
      <c r="M44" s="85">
        <v>43503</v>
      </c>
      <c r="N44" s="85" t="s">
        <v>185</v>
      </c>
      <c r="O44" s="77" t="s">
        <v>223</v>
      </c>
      <c r="P44" s="70" t="s">
        <v>101</v>
      </c>
      <c r="Q44" s="64">
        <v>29400000</v>
      </c>
      <c r="R44" s="65">
        <v>29400000</v>
      </c>
      <c r="S44" s="68" t="s">
        <v>39</v>
      </c>
      <c r="T44" s="68" t="s">
        <v>40</v>
      </c>
      <c r="U44" s="87" t="s">
        <v>94</v>
      </c>
      <c r="V44" s="88">
        <v>7000101274</v>
      </c>
      <c r="W44" s="88">
        <v>4500032037</v>
      </c>
      <c r="X44" s="77">
        <v>29400000</v>
      </c>
      <c r="Y44" s="117" t="s">
        <v>158</v>
      </c>
      <c r="Z44" s="77" t="s">
        <v>174</v>
      </c>
      <c r="AA44" s="70" t="s">
        <v>98</v>
      </c>
      <c r="AB44" s="57"/>
      <c r="AC44" s="57"/>
      <c r="AD44" s="57"/>
      <c r="AE44" s="93">
        <v>2800000</v>
      </c>
      <c r="AF44" s="93">
        <v>2800000</v>
      </c>
      <c r="AG44" s="93">
        <v>2800000</v>
      </c>
      <c r="AH44" s="93">
        <v>2800000</v>
      </c>
      <c r="AI44" s="93">
        <v>2800000</v>
      </c>
      <c r="AJ44" s="93">
        <v>2800000</v>
      </c>
      <c r="AK44" s="93">
        <v>2800000</v>
      </c>
      <c r="AL44" s="93">
        <v>2800000</v>
      </c>
      <c r="AM44" s="66">
        <v>2800000</v>
      </c>
      <c r="AN44" s="66">
        <f>2800000+1400000</f>
        <v>4200000</v>
      </c>
    </row>
    <row r="45" spans="1:41" ht="137.5" thickBot="1" x14ac:dyDescent="0.4">
      <c r="A45" s="70" t="s">
        <v>98</v>
      </c>
      <c r="B45" s="56" t="s">
        <v>134</v>
      </c>
      <c r="C45" s="56" t="s">
        <v>103</v>
      </c>
      <c r="D45" s="67">
        <v>29700104</v>
      </c>
      <c r="E45" s="68" t="s">
        <v>38</v>
      </c>
      <c r="F45" s="68">
        <v>553</v>
      </c>
      <c r="G45" s="68" t="s">
        <v>1</v>
      </c>
      <c r="H45" s="103">
        <v>297001</v>
      </c>
      <c r="I45" s="81" t="s">
        <v>221</v>
      </c>
      <c r="J45" s="70" t="s">
        <v>203</v>
      </c>
      <c r="K45" s="68">
        <v>80111600</v>
      </c>
      <c r="L45" s="78" t="s">
        <v>142</v>
      </c>
      <c r="M45" s="85">
        <v>43503</v>
      </c>
      <c r="N45" s="85" t="s">
        <v>185</v>
      </c>
      <c r="O45" s="77" t="s">
        <v>99</v>
      </c>
      <c r="P45" s="70" t="s">
        <v>101</v>
      </c>
      <c r="Q45" s="64">
        <v>43050000</v>
      </c>
      <c r="R45" s="65">
        <v>43050000</v>
      </c>
      <c r="S45" s="68" t="s">
        <v>39</v>
      </c>
      <c r="T45" s="68" t="s">
        <v>40</v>
      </c>
      <c r="U45" s="87" t="s">
        <v>94</v>
      </c>
      <c r="V45" s="88">
        <v>7000101280</v>
      </c>
      <c r="W45" s="88">
        <v>4500032052</v>
      </c>
      <c r="X45" s="77">
        <v>43050000</v>
      </c>
      <c r="Y45" s="117" t="s">
        <v>159</v>
      </c>
      <c r="Z45" s="77" t="s">
        <v>175</v>
      </c>
      <c r="AA45" s="70" t="s">
        <v>98</v>
      </c>
      <c r="AB45" s="57"/>
      <c r="AC45" s="57"/>
      <c r="AD45" s="57"/>
      <c r="AE45" s="93">
        <v>4100000</v>
      </c>
      <c r="AF45" s="93">
        <v>4100000</v>
      </c>
      <c r="AG45" s="93">
        <v>4100000</v>
      </c>
      <c r="AH45" s="93">
        <v>4100000</v>
      </c>
      <c r="AI45" s="93">
        <v>4100000</v>
      </c>
      <c r="AJ45" s="93">
        <v>4100000</v>
      </c>
      <c r="AK45" s="93">
        <v>4100000</v>
      </c>
      <c r="AL45" s="93">
        <v>4100000</v>
      </c>
      <c r="AM45" s="66">
        <v>4100000</v>
      </c>
      <c r="AN45" s="66">
        <f>4100000+2050000</f>
        <v>6150000</v>
      </c>
    </row>
    <row r="46" spans="1:41" ht="137.5" thickBot="1" x14ac:dyDescent="0.4">
      <c r="A46" s="70" t="s">
        <v>98</v>
      </c>
      <c r="B46" s="56" t="s">
        <v>134</v>
      </c>
      <c r="C46" s="56" t="s">
        <v>103</v>
      </c>
      <c r="D46" s="67">
        <v>29700104</v>
      </c>
      <c r="E46" s="68" t="s">
        <v>38</v>
      </c>
      <c r="F46" s="68">
        <v>553</v>
      </c>
      <c r="G46" s="68" t="s">
        <v>1</v>
      </c>
      <c r="H46" s="103">
        <v>297001</v>
      </c>
      <c r="I46" s="81" t="s">
        <v>221</v>
      </c>
      <c r="J46" s="70" t="s">
        <v>203</v>
      </c>
      <c r="K46" s="68">
        <v>80111600</v>
      </c>
      <c r="L46" s="78" t="s">
        <v>143</v>
      </c>
      <c r="M46" s="85">
        <v>43516</v>
      </c>
      <c r="N46" s="85" t="s">
        <v>186</v>
      </c>
      <c r="O46" s="77" t="s">
        <v>223</v>
      </c>
      <c r="P46" s="70" t="s">
        <v>101</v>
      </c>
      <c r="Q46" s="64">
        <v>29400000</v>
      </c>
      <c r="R46" s="65">
        <v>28000000</v>
      </c>
      <c r="S46" s="68" t="s">
        <v>39</v>
      </c>
      <c r="T46" s="68" t="s">
        <v>40</v>
      </c>
      <c r="U46" s="87" t="s">
        <v>94</v>
      </c>
      <c r="V46" s="88">
        <v>7000102042</v>
      </c>
      <c r="W46" s="88">
        <v>4500032327</v>
      </c>
      <c r="X46" s="77">
        <v>28000000</v>
      </c>
      <c r="Y46" s="117" t="s">
        <v>160</v>
      </c>
      <c r="Z46" s="77" t="s">
        <v>176</v>
      </c>
      <c r="AA46" s="70" t="s">
        <v>98</v>
      </c>
      <c r="AB46" s="57"/>
      <c r="AC46" s="57"/>
      <c r="AD46" s="57"/>
      <c r="AE46" s="93">
        <v>2800000</v>
      </c>
      <c r="AF46" s="93">
        <v>2800000</v>
      </c>
      <c r="AG46" s="93">
        <v>2800000</v>
      </c>
      <c r="AH46" s="93">
        <v>2800000</v>
      </c>
      <c r="AI46" s="93">
        <v>2800000</v>
      </c>
      <c r="AJ46" s="93">
        <v>2800000</v>
      </c>
      <c r="AK46" s="93">
        <v>2800000</v>
      </c>
      <c r="AL46" s="93">
        <v>2800000</v>
      </c>
      <c r="AM46" s="66">
        <v>2800000</v>
      </c>
      <c r="AN46" s="66">
        <v>2800000</v>
      </c>
    </row>
    <row r="47" spans="1:41" ht="137.5" thickBot="1" x14ac:dyDescent="0.4">
      <c r="A47" s="70" t="s">
        <v>98</v>
      </c>
      <c r="B47" s="56" t="s">
        <v>134</v>
      </c>
      <c r="C47" s="56" t="s">
        <v>103</v>
      </c>
      <c r="D47" s="67">
        <v>29700104</v>
      </c>
      <c r="E47" s="68" t="s">
        <v>38</v>
      </c>
      <c r="F47" s="68">
        <v>553</v>
      </c>
      <c r="G47" s="68" t="s">
        <v>1</v>
      </c>
      <c r="H47" s="103">
        <v>297001</v>
      </c>
      <c r="I47" s="81" t="s">
        <v>221</v>
      </c>
      <c r="J47" s="70" t="s">
        <v>203</v>
      </c>
      <c r="K47" s="68">
        <v>80111600</v>
      </c>
      <c r="L47" s="78" t="s">
        <v>144</v>
      </c>
      <c r="M47" s="85">
        <v>43518</v>
      </c>
      <c r="N47" s="85" t="s">
        <v>187</v>
      </c>
      <c r="O47" s="77" t="s">
        <v>223</v>
      </c>
      <c r="P47" s="70" t="s">
        <v>101</v>
      </c>
      <c r="Q47" s="64">
        <v>40000000</v>
      </c>
      <c r="R47" s="65">
        <v>38666667</v>
      </c>
      <c r="S47" s="68" t="s">
        <v>39</v>
      </c>
      <c r="T47" s="68" t="s">
        <v>40</v>
      </c>
      <c r="U47" s="87" t="s">
        <v>94</v>
      </c>
      <c r="V47" s="88">
        <v>7000102405</v>
      </c>
      <c r="W47" s="88">
        <v>4500032391</v>
      </c>
      <c r="X47" s="77">
        <v>38666667</v>
      </c>
      <c r="Y47" s="117" t="s">
        <v>161</v>
      </c>
      <c r="Z47" s="77" t="s">
        <v>177</v>
      </c>
      <c r="AA47" s="70" t="s">
        <v>98</v>
      </c>
      <c r="AB47" s="57"/>
      <c r="AC47" s="57"/>
      <c r="AD47" s="57"/>
      <c r="AE47" s="93">
        <v>4000000</v>
      </c>
      <c r="AF47" s="93">
        <v>4000000</v>
      </c>
      <c r="AG47" s="93">
        <v>4000000</v>
      </c>
      <c r="AH47" s="93">
        <v>4000000</v>
      </c>
      <c r="AI47" s="93">
        <v>4000000</v>
      </c>
      <c r="AJ47" s="93">
        <v>4000000</v>
      </c>
      <c r="AK47" s="93">
        <v>4000000</v>
      </c>
      <c r="AL47" s="93">
        <v>4000000</v>
      </c>
      <c r="AM47" s="66">
        <v>4000000</v>
      </c>
      <c r="AN47" s="66">
        <v>2666667</v>
      </c>
    </row>
    <row r="48" spans="1:41" ht="137.5" thickBot="1" x14ac:dyDescent="0.4">
      <c r="A48" s="70" t="s">
        <v>98</v>
      </c>
      <c r="B48" s="56" t="s">
        <v>134</v>
      </c>
      <c r="C48" s="56" t="s">
        <v>103</v>
      </c>
      <c r="D48" s="67">
        <v>29700104</v>
      </c>
      <c r="E48" s="68" t="s">
        <v>38</v>
      </c>
      <c r="F48" s="68">
        <v>553</v>
      </c>
      <c r="G48" s="68" t="s">
        <v>1</v>
      </c>
      <c r="H48" s="103">
        <v>297001</v>
      </c>
      <c r="I48" s="81" t="s">
        <v>221</v>
      </c>
      <c r="J48" s="70" t="s">
        <v>203</v>
      </c>
      <c r="K48" s="68">
        <v>80111600</v>
      </c>
      <c r="L48" s="78" t="s">
        <v>145</v>
      </c>
      <c r="M48" s="85">
        <v>43528</v>
      </c>
      <c r="N48" s="85" t="s">
        <v>188</v>
      </c>
      <c r="O48" s="77" t="s">
        <v>223</v>
      </c>
      <c r="P48" s="70" t="s">
        <v>101</v>
      </c>
      <c r="Q48" s="64">
        <v>38950000</v>
      </c>
      <c r="R48" s="65">
        <v>38950000</v>
      </c>
      <c r="S48" s="68" t="s">
        <v>39</v>
      </c>
      <c r="T48" s="68" t="s">
        <v>40</v>
      </c>
      <c r="U48" s="87" t="s">
        <v>94</v>
      </c>
      <c r="V48" s="88">
        <v>7000102613</v>
      </c>
      <c r="W48" s="88">
        <v>4500032674</v>
      </c>
      <c r="X48" s="77">
        <v>38950000</v>
      </c>
      <c r="Y48" s="117" t="s">
        <v>162</v>
      </c>
      <c r="Z48" s="77" t="s">
        <v>178</v>
      </c>
      <c r="AA48" s="70" t="s">
        <v>98</v>
      </c>
      <c r="AB48" s="57"/>
      <c r="AC48" s="57"/>
      <c r="AD48" s="57"/>
      <c r="AE48" s="93"/>
      <c r="AF48" s="93">
        <v>4100000</v>
      </c>
      <c r="AG48" s="93">
        <v>4100000</v>
      </c>
      <c r="AH48" s="93">
        <v>4100000</v>
      </c>
      <c r="AI48" s="93">
        <v>4100000</v>
      </c>
      <c r="AJ48" s="93">
        <v>4100000</v>
      </c>
      <c r="AK48" s="93">
        <v>4100000</v>
      </c>
      <c r="AL48" s="93">
        <v>4100000</v>
      </c>
      <c r="AM48" s="66">
        <v>4100000</v>
      </c>
      <c r="AN48" s="66">
        <f>4100000+2050000</f>
        <v>6150000</v>
      </c>
    </row>
    <row r="49" spans="1:40" ht="149" thickBot="1" x14ac:dyDescent="0.4">
      <c r="A49" s="70" t="s">
        <v>98</v>
      </c>
      <c r="B49" s="56" t="s">
        <v>134</v>
      </c>
      <c r="C49" s="56" t="s">
        <v>103</v>
      </c>
      <c r="D49" s="67">
        <v>29700104</v>
      </c>
      <c r="E49" s="68" t="s">
        <v>38</v>
      </c>
      <c r="F49" s="68">
        <v>553</v>
      </c>
      <c r="G49" s="68" t="s">
        <v>1</v>
      </c>
      <c r="H49" s="103">
        <v>297001</v>
      </c>
      <c r="I49" s="81" t="s">
        <v>221</v>
      </c>
      <c r="J49" s="70" t="s">
        <v>203</v>
      </c>
      <c r="K49" s="68">
        <v>80111600</v>
      </c>
      <c r="L49" s="78" t="s">
        <v>146</v>
      </c>
      <c r="M49" s="85">
        <v>43528</v>
      </c>
      <c r="N49" s="85" t="s">
        <v>189</v>
      </c>
      <c r="O49" s="77" t="s">
        <v>223</v>
      </c>
      <c r="P49" s="70" t="s">
        <v>101</v>
      </c>
      <c r="Q49" s="64">
        <v>89811000</v>
      </c>
      <c r="R49" s="65">
        <v>89811000</v>
      </c>
      <c r="S49" s="68" t="s">
        <v>39</v>
      </c>
      <c r="T49" s="68" t="s">
        <v>40</v>
      </c>
      <c r="U49" s="87" t="s">
        <v>94</v>
      </c>
      <c r="V49" s="88">
        <v>7000102611</v>
      </c>
      <c r="W49" s="88">
        <v>4500032675</v>
      </c>
      <c r="X49" s="77">
        <v>89811000</v>
      </c>
      <c r="Y49" s="117" t="s">
        <v>163</v>
      </c>
      <c r="Z49" s="77" t="s">
        <v>179</v>
      </c>
      <c r="AA49" s="70" t="s">
        <v>98</v>
      </c>
      <c r="AB49" s="57"/>
      <c r="AC49" s="57"/>
      <c r="AD49" s="57"/>
      <c r="AE49" s="93"/>
      <c r="AF49" s="93">
        <v>9979000</v>
      </c>
      <c r="AG49" s="93">
        <v>9979000</v>
      </c>
      <c r="AH49" s="93">
        <v>9979000</v>
      </c>
      <c r="AI49" s="93">
        <v>9979000</v>
      </c>
      <c r="AJ49" s="93">
        <v>9979000</v>
      </c>
      <c r="AK49" s="93">
        <v>9979000</v>
      </c>
      <c r="AL49" s="93">
        <v>9979000</v>
      </c>
      <c r="AM49" s="66">
        <v>9979000</v>
      </c>
      <c r="AN49" s="66">
        <v>9979000</v>
      </c>
    </row>
    <row r="50" spans="1:40" ht="137.5" thickBot="1" x14ac:dyDescent="0.4">
      <c r="A50" s="70" t="s">
        <v>98</v>
      </c>
      <c r="B50" s="56" t="s">
        <v>134</v>
      </c>
      <c r="C50" s="56" t="s">
        <v>103</v>
      </c>
      <c r="D50" s="67">
        <v>29700104</v>
      </c>
      <c r="E50" s="68" t="s">
        <v>38</v>
      </c>
      <c r="F50" s="68">
        <v>553</v>
      </c>
      <c r="G50" s="68" t="s">
        <v>1</v>
      </c>
      <c r="H50" s="103">
        <v>297001</v>
      </c>
      <c r="I50" s="81" t="s">
        <v>221</v>
      </c>
      <c r="J50" s="71" t="s">
        <v>218</v>
      </c>
      <c r="K50" s="118" t="s">
        <v>217</v>
      </c>
      <c r="L50" s="78" t="s">
        <v>147</v>
      </c>
      <c r="M50" s="85">
        <v>43532</v>
      </c>
      <c r="N50" s="85" t="s">
        <v>190</v>
      </c>
      <c r="O50" s="77" t="s">
        <v>225</v>
      </c>
      <c r="P50" s="70" t="s">
        <v>101</v>
      </c>
      <c r="Q50" s="64">
        <v>160000000</v>
      </c>
      <c r="R50" s="65">
        <v>159997772</v>
      </c>
      <c r="S50" s="68" t="s">
        <v>39</v>
      </c>
      <c r="T50" s="68" t="s">
        <v>40</v>
      </c>
      <c r="U50" s="87" t="s">
        <v>94</v>
      </c>
      <c r="V50" s="88">
        <v>7000103053</v>
      </c>
      <c r="W50" s="88">
        <v>4500032758</v>
      </c>
      <c r="X50" s="77">
        <v>159997772</v>
      </c>
      <c r="Y50" s="117" t="s">
        <v>164</v>
      </c>
      <c r="Z50" s="77" t="s">
        <v>180</v>
      </c>
      <c r="AA50" s="70" t="s">
        <v>98</v>
      </c>
      <c r="AB50" s="57"/>
      <c r="AC50" s="57"/>
      <c r="AD50" s="57"/>
      <c r="AE50" s="93"/>
      <c r="AF50" s="93">
        <v>159997772</v>
      </c>
      <c r="AG50" s="93"/>
      <c r="AH50" s="93"/>
      <c r="AI50" s="93"/>
      <c r="AJ50" s="93"/>
      <c r="AK50" s="93"/>
      <c r="AL50" s="93"/>
      <c r="AM50" s="66"/>
      <c r="AN50" s="66"/>
    </row>
    <row r="51" spans="1:40" ht="137.5" thickBot="1" x14ac:dyDescent="0.4">
      <c r="A51" s="70" t="s">
        <v>98</v>
      </c>
      <c r="B51" s="56" t="s">
        <v>134</v>
      </c>
      <c r="C51" s="56" t="s">
        <v>103</v>
      </c>
      <c r="D51" s="67">
        <v>29700104</v>
      </c>
      <c r="E51" s="68" t="s">
        <v>38</v>
      </c>
      <c r="F51" s="68">
        <v>553</v>
      </c>
      <c r="G51" s="68" t="s">
        <v>1</v>
      </c>
      <c r="H51" s="103">
        <v>297001</v>
      </c>
      <c r="I51" s="81" t="s">
        <v>221</v>
      </c>
      <c r="J51" s="70" t="s">
        <v>203</v>
      </c>
      <c r="K51" s="68">
        <v>80111600</v>
      </c>
      <c r="L51" s="78" t="s">
        <v>226</v>
      </c>
      <c r="M51" s="85">
        <v>43566</v>
      </c>
      <c r="N51" s="85" t="s">
        <v>191</v>
      </c>
      <c r="O51" s="77" t="s">
        <v>223</v>
      </c>
      <c r="P51" s="70" t="s">
        <v>101</v>
      </c>
      <c r="Q51" s="64">
        <v>32000000</v>
      </c>
      <c r="R51" s="65">
        <v>32000000</v>
      </c>
      <c r="S51" s="68" t="s">
        <v>39</v>
      </c>
      <c r="T51" s="68" t="s">
        <v>40</v>
      </c>
      <c r="U51" s="87" t="s">
        <v>94</v>
      </c>
      <c r="V51" s="88">
        <v>7000103708</v>
      </c>
      <c r="W51" s="88">
        <v>4500033157</v>
      </c>
      <c r="X51" s="77">
        <v>32000000</v>
      </c>
      <c r="Y51" s="117" t="s">
        <v>165</v>
      </c>
      <c r="Z51" s="77" t="s">
        <v>181</v>
      </c>
      <c r="AA51" s="70" t="s">
        <v>98</v>
      </c>
      <c r="AB51" s="57"/>
      <c r="AC51" s="57"/>
      <c r="AD51" s="57"/>
      <c r="AE51" s="93"/>
      <c r="AF51" s="93"/>
      <c r="AG51" s="93">
        <v>4000000</v>
      </c>
      <c r="AH51" s="93">
        <v>4000000</v>
      </c>
      <c r="AI51" s="93">
        <v>4000000</v>
      </c>
      <c r="AJ51" s="93">
        <v>4000000</v>
      </c>
      <c r="AK51" s="93">
        <v>4000000</v>
      </c>
      <c r="AL51" s="93">
        <v>4000000</v>
      </c>
      <c r="AM51" s="66">
        <v>4000000</v>
      </c>
      <c r="AN51" s="66">
        <v>4000000</v>
      </c>
    </row>
    <row r="52" spans="1:40" ht="137.5" thickBot="1" x14ac:dyDescent="0.4">
      <c r="A52" s="70" t="s">
        <v>98</v>
      </c>
      <c r="B52" s="56" t="s">
        <v>134</v>
      </c>
      <c r="C52" s="56" t="s">
        <v>103</v>
      </c>
      <c r="D52" s="67">
        <v>29700104</v>
      </c>
      <c r="E52" s="68" t="s">
        <v>38</v>
      </c>
      <c r="F52" s="68">
        <v>553</v>
      </c>
      <c r="G52" s="68" t="s">
        <v>1</v>
      </c>
      <c r="H52" s="103">
        <v>297001</v>
      </c>
      <c r="I52" s="81" t="s">
        <v>221</v>
      </c>
      <c r="J52" s="70" t="s">
        <v>203</v>
      </c>
      <c r="K52" s="68">
        <v>80111600</v>
      </c>
      <c r="L52" s="78" t="s">
        <v>148</v>
      </c>
      <c r="M52" s="85">
        <v>43584</v>
      </c>
      <c r="N52" s="85" t="s">
        <v>192</v>
      </c>
      <c r="O52" s="77" t="s">
        <v>223</v>
      </c>
      <c r="P52" s="70" t="s">
        <v>101</v>
      </c>
      <c r="Q52" s="64">
        <v>69000000</v>
      </c>
      <c r="R52" s="65">
        <v>69000000</v>
      </c>
      <c r="S52" s="68" t="s">
        <v>39</v>
      </c>
      <c r="T52" s="68" t="s">
        <v>40</v>
      </c>
      <c r="U52" s="87" t="s">
        <v>94</v>
      </c>
      <c r="V52" s="88">
        <v>7000103684</v>
      </c>
      <c r="W52" s="88">
        <v>4500033165</v>
      </c>
      <c r="X52" s="77">
        <v>69000000</v>
      </c>
      <c r="Y52" s="117" t="s">
        <v>166</v>
      </c>
      <c r="Z52" s="77" t="s">
        <v>182</v>
      </c>
      <c r="AA52" s="70" t="s">
        <v>98</v>
      </c>
      <c r="AB52" s="57"/>
      <c r="AC52" s="57"/>
      <c r="AD52" s="57"/>
      <c r="AE52" s="93"/>
      <c r="AF52" s="93"/>
      <c r="AG52" s="93">
        <v>9000000</v>
      </c>
      <c r="AH52" s="93">
        <v>9000000</v>
      </c>
      <c r="AI52" s="93">
        <v>9000000</v>
      </c>
      <c r="AJ52" s="93">
        <v>9000000</v>
      </c>
      <c r="AK52" s="93">
        <v>9000000</v>
      </c>
      <c r="AL52" s="93">
        <v>9000000</v>
      </c>
      <c r="AM52" s="66">
        <v>9000000</v>
      </c>
      <c r="AN52" s="66">
        <v>6000000</v>
      </c>
    </row>
    <row r="53" spans="1:40" ht="137.5" thickBot="1" x14ac:dyDescent="0.4">
      <c r="A53" s="70" t="s">
        <v>98</v>
      </c>
      <c r="B53" s="56" t="s">
        <v>134</v>
      </c>
      <c r="C53" s="56" t="s">
        <v>103</v>
      </c>
      <c r="D53" s="67">
        <v>29700104</v>
      </c>
      <c r="E53" s="68" t="s">
        <v>38</v>
      </c>
      <c r="F53" s="68">
        <v>553</v>
      </c>
      <c r="G53" s="68" t="s">
        <v>1</v>
      </c>
      <c r="H53" s="103">
        <v>297001</v>
      </c>
      <c r="I53" s="81" t="s">
        <v>221</v>
      </c>
      <c r="J53" s="71" t="s">
        <v>210</v>
      </c>
      <c r="K53" s="105" t="s">
        <v>209</v>
      </c>
      <c r="L53" s="78" t="s">
        <v>149</v>
      </c>
      <c r="M53" s="85">
        <v>43595</v>
      </c>
      <c r="N53" s="85" t="s">
        <v>194</v>
      </c>
      <c r="O53" s="77" t="s">
        <v>201</v>
      </c>
      <c r="P53" s="70" t="s">
        <v>101</v>
      </c>
      <c r="Q53" s="64">
        <v>73000000</v>
      </c>
      <c r="R53" s="65">
        <v>70400400</v>
      </c>
      <c r="S53" s="68" t="s">
        <v>39</v>
      </c>
      <c r="T53" s="68" t="s">
        <v>40</v>
      </c>
      <c r="U53" s="87" t="s">
        <v>94</v>
      </c>
      <c r="V53" s="88">
        <v>7000103176</v>
      </c>
      <c r="W53" s="88">
        <v>4500033208</v>
      </c>
      <c r="X53" s="77">
        <v>70400400</v>
      </c>
      <c r="Y53" s="117" t="s">
        <v>167</v>
      </c>
      <c r="Z53" s="77" t="s">
        <v>183</v>
      </c>
      <c r="AA53" s="70" t="s">
        <v>98</v>
      </c>
      <c r="AB53" s="57"/>
      <c r="AC53" s="57"/>
      <c r="AD53" s="57"/>
      <c r="AE53" s="93"/>
      <c r="AF53" s="93"/>
      <c r="AG53" s="93"/>
      <c r="AH53" s="93"/>
      <c r="AI53" s="93">
        <v>70400400</v>
      </c>
      <c r="AJ53" s="93"/>
      <c r="AK53" s="93"/>
      <c r="AL53" s="93"/>
      <c r="AM53" s="66"/>
      <c r="AN53" s="66"/>
    </row>
    <row r="54" spans="1:40" ht="137" x14ac:dyDescent="0.35">
      <c r="A54" s="70" t="s">
        <v>98</v>
      </c>
      <c r="B54" s="56" t="s">
        <v>134</v>
      </c>
      <c r="C54" s="56" t="s">
        <v>103</v>
      </c>
      <c r="D54" s="67">
        <v>29700104</v>
      </c>
      <c r="E54" s="68" t="s">
        <v>38</v>
      </c>
      <c r="F54" s="68">
        <v>553</v>
      </c>
      <c r="G54" s="68" t="s">
        <v>1</v>
      </c>
      <c r="H54" s="103">
        <v>297001</v>
      </c>
      <c r="I54" s="81" t="s">
        <v>221</v>
      </c>
      <c r="J54" s="71" t="s">
        <v>214</v>
      </c>
      <c r="K54" s="109" t="s">
        <v>213</v>
      </c>
      <c r="L54" s="78" t="s">
        <v>129</v>
      </c>
      <c r="M54" s="85">
        <v>43607</v>
      </c>
      <c r="N54" s="85" t="s">
        <v>130</v>
      </c>
      <c r="O54" s="77" t="s">
        <v>100</v>
      </c>
      <c r="P54" s="70" t="s">
        <v>101</v>
      </c>
      <c r="Q54" s="64">
        <v>4500000000</v>
      </c>
      <c r="R54" s="65">
        <v>4500000000</v>
      </c>
      <c r="S54" s="68" t="s">
        <v>39</v>
      </c>
      <c r="T54" s="68" t="s">
        <v>40</v>
      </c>
      <c r="U54" s="87" t="s">
        <v>94</v>
      </c>
      <c r="V54" s="88">
        <v>7000103873</v>
      </c>
      <c r="W54" s="88">
        <v>4500033165</v>
      </c>
      <c r="X54" s="77">
        <v>4500000000</v>
      </c>
      <c r="Y54" s="117" t="s">
        <v>132</v>
      </c>
      <c r="Z54" s="77" t="s">
        <v>133</v>
      </c>
      <c r="AA54" s="70" t="s">
        <v>98</v>
      </c>
      <c r="AB54" s="57"/>
      <c r="AC54" s="57"/>
      <c r="AD54" s="57"/>
      <c r="AE54" s="93"/>
      <c r="AF54" s="93"/>
      <c r="AG54" s="93"/>
      <c r="AH54" s="93"/>
      <c r="AI54" s="93"/>
      <c r="AJ54" s="93"/>
      <c r="AK54" s="93"/>
      <c r="AL54" s="93"/>
      <c r="AM54" s="92"/>
      <c r="AN54" s="92"/>
    </row>
    <row r="55" spans="1:40" ht="137" x14ac:dyDescent="0.35">
      <c r="A55" s="70" t="s">
        <v>98</v>
      </c>
      <c r="B55" s="56" t="s">
        <v>134</v>
      </c>
      <c r="C55" s="56" t="s">
        <v>103</v>
      </c>
      <c r="D55" s="67">
        <v>29700104</v>
      </c>
      <c r="E55" s="68" t="s">
        <v>38</v>
      </c>
      <c r="F55" s="68">
        <v>553</v>
      </c>
      <c r="G55" s="68" t="s">
        <v>1</v>
      </c>
      <c r="H55" s="103">
        <v>297001</v>
      </c>
      <c r="I55" s="81" t="s">
        <v>221</v>
      </c>
      <c r="J55" s="71" t="s">
        <v>215</v>
      </c>
      <c r="K55" s="86">
        <v>83111800</v>
      </c>
      <c r="L55" s="78" t="s">
        <v>150</v>
      </c>
      <c r="M55" s="85">
        <v>43626</v>
      </c>
      <c r="N55" s="85" t="s">
        <v>193</v>
      </c>
      <c r="O55" s="77" t="s">
        <v>100</v>
      </c>
      <c r="P55" s="70" t="s">
        <v>101</v>
      </c>
      <c r="Q55" s="64">
        <v>500000000</v>
      </c>
      <c r="R55" s="65">
        <v>500000000</v>
      </c>
      <c r="S55" s="68" t="s">
        <v>39</v>
      </c>
      <c r="T55" s="68" t="s">
        <v>40</v>
      </c>
      <c r="U55" s="87" t="s">
        <v>94</v>
      </c>
      <c r="V55" s="88">
        <v>7000103391</v>
      </c>
      <c r="W55" s="88">
        <v>4500033394</v>
      </c>
      <c r="X55" s="77">
        <v>500000000</v>
      </c>
      <c r="Y55" s="117" t="s">
        <v>131</v>
      </c>
      <c r="Z55" s="77" t="s">
        <v>184</v>
      </c>
      <c r="AA55" s="70" t="s">
        <v>98</v>
      </c>
      <c r="AB55" s="57"/>
      <c r="AC55" s="57"/>
      <c r="AD55" s="57"/>
      <c r="AE55" s="93"/>
      <c r="AF55" s="93"/>
      <c r="AG55" s="93"/>
      <c r="AH55" s="93"/>
      <c r="AI55" s="93">
        <v>340000000</v>
      </c>
      <c r="AJ55" s="93">
        <v>50000000</v>
      </c>
      <c r="AK55" s="93"/>
      <c r="AL55" s="93"/>
      <c r="AM55" s="93">
        <v>60000000</v>
      </c>
      <c r="AN55" s="93">
        <v>50000000</v>
      </c>
    </row>
    <row r="56" spans="1:40" ht="137" x14ac:dyDescent="0.35">
      <c r="A56" s="70" t="s">
        <v>98</v>
      </c>
      <c r="B56" s="56" t="s">
        <v>134</v>
      </c>
      <c r="C56" s="56" t="s">
        <v>103</v>
      </c>
      <c r="D56" s="67">
        <v>29700104</v>
      </c>
      <c r="E56" s="68" t="s">
        <v>38</v>
      </c>
      <c r="F56" s="68">
        <v>553</v>
      </c>
      <c r="G56" s="68" t="s">
        <v>1</v>
      </c>
      <c r="H56" s="103">
        <v>297001</v>
      </c>
      <c r="I56" s="81" t="s">
        <v>221</v>
      </c>
      <c r="J56" s="71" t="s">
        <v>212</v>
      </c>
      <c r="K56" s="118" t="s">
        <v>211</v>
      </c>
      <c r="L56" s="78" t="s">
        <v>151</v>
      </c>
      <c r="M56" s="90">
        <v>43697</v>
      </c>
      <c r="N56" s="58" t="s">
        <v>222</v>
      </c>
      <c r="O56" s="77" t="s">
        <v>201</v>
      </c>
      <c r="P56" s="77" t="s">
        <v>101</v>
      </c>
      <c r="Q56" s="64">
        <v>20000000</v>
      </c>
      <c r="R56" s="65">
        <v>20000000</v>
      </c>
      <c r="S56" s="68" t="s">
        <v>39</v>
      </c>
      <c r="T56" s="68" t="s">
        <v>40</v>
      </c>
      <c r="U56" s="87" t="s">
        <v>94</v>
      </c>
      <c r="V56" s="88">
        <v>7000102604</v>
      </c>
      <c r="W56" s="88"/>
      <c r="X56" s="77"/>
      <c r="Y56" s="117"/>
      <c r="Z56" s="77"/>
      <c r="AA56" s="70" t="s">
        <v>98</v>
      </c>
      <c r="AB56" s="57"/>
      <c r="AC56" s="57"/>
      <c r="AD56" s="57"/>
      <c r="AE56" s="93"/>
      <c r="AF56" s="93"/>
      <c r="AG56" s="93"/>
      <c r="AH56" s="93"/>
      <c r="AI56" s="93"/>
      <c r="AJ56" s="93"/>
      <c r="AK56" s="93"/>
      <c r="AL56" s="93">
        <v>20000000</v>
      </c>
      <c r="AM56" s="93"/>
      <c r="AN56" s="93"/>
    </row>
    <row r="57" spans="1:40" ht="137" x14ac:dyDescent="0.35">
      <c r="A57" s="70" t="s">
        <v>98</v>
      </c>
      <c r="B57" s="56" t="s">
        <v>134</v>
      </c>
      <c r="C57" s="56" t="s">
        <v>103</v>
      </c>
      <c r="D57" s="67">
        <v>29700104</v>
      </c>
      <c r="E57" s="68" t="s">
        <v>38</v>
      </c>
      <c r="F57" s="68">
        <v>553</v>
      </c>
      <c r="G57" s="68" t="s">
        <v>1</v>
      </c>
      <c r="H57" s="103">
        <v>297001</v>
      </c>
      <c r="I57" s="81" t="s">
        <v>221</v>
      </c>
      <c r="J57" s="71" t="s">
        <v>208</v>
      </c>
      <c r="K57" s="119" t="s">
        <v>206</v>
      </c>
      <c r="L57" s="78" t="s">
        <v>207</v>
      </c>
      <c r="M57" s="90">
        <v>43692</v>
      </c>
      <c r="N57" s="58" t="s">
        <v>199</v>
      </c>
      <c r="O57" s="77" t="s">
        <v>200</v>
      </c>
      <c r="P57" s="77" t="s">
        <v>101</v>
      </c>
      <c r="Q57" s="64">
        <v>198172343</v>
      </c>
      <c r="R57" s="65">
        <v>82000000</v>
      </c>
      <c r="S57" s="68" t="s">
        <v>39</v>
      </c>
      <c r="T57" s="68" t="s">
        <v>40</v>
      </c>
      <c r="U57" s="87" t="s">
        <v>94</v>
      </c>
      <c r="V57" s="88">
        <v>7000105171</v>
      </c>
      <c r="W57" s="88"/>
      <c r="X57" s="77"/>
      <c r="Y57" s="117"/>
      <c r="Z57" s="77"/>
      <c r="AA57" s="70" t="s">
        <v>98</v>
      </c>
      <c r="AB57" s="57"/>
      <c r="AC57" s="57"/>
      <c r="AD57" s="57"/>
      <c r="AE57" s="93"/>
      <c r="AF57" s="93"/>
      <c r="AG57" s="93"/>
      <c r="AH57" s="93"/>
      <c r="AI57" s="93"/>
      <c r="AJ57" s="93"/>
      <c r="AK57" s="65">
        <v>82000000</v>
      </c>
      <c r="AL57" s="93"/>
      <c r="AM57" s="93"/>
      <c r="AN57" s="93"/>
    </row>
    <row r="58" spans="1:40" x14ac:dyDescent="0.35">
      <c r="Q58" s="51"/>
      <c r="R58" s="50"/>
    </row>
    <row r="59" spans="1:40" x14ac:dyDescent="0.35">
      <c r="Q59" s="52"/>
      <c r="R59" s="50"/>
    </row>
    <row r="70" spans="18:18" x14ac:dyDescent="0.35">
      <c r="R70" s="89"/>
    </row>
    <row r="71" spans="18:18" x14ac:dyDescent="0.35">
      <c r="R71" s="89"/>
    </row>
  </sheetData>
  <mergeCells count="25">
    <mergeCell ref="AD2:AE2"/>
    <mergeCell ref="H3:I3"/>
    <mergeCell ref="R3:S3"/>
    <mergeCell ref="Z3:AC3"/>
    <mergeCell ref="AC25:AN25"/>
    <mergeCell ref="Z1:AC2"/>
    <mergeCell ref="AD1:AE1"/>
    <mergeCell ref="AI1:AL3"/>
    <mergeCell ref="AM1:AO2"/>
    <mergeCell ref="AD3:AE3"/>
    <mergeCell ref="AM3:AO3"/>
    <mergeCell ref="F10:I14"/>
    <mergeCell ref="F16:I20"/>
    <mergeCell ref="F22:I22"/>
    <mergeCell ref="A1:D3"/>
    <mergeCell ref="E1:G2"/>
    <mergeCell ref="H1:I1"/>
    <mergeCell ref="R1:S1"/>
    <mergeCell ref="V1:Y3"/>
    <mergeCell ref="E3:G3"/>
    <mergeCell ref="J1:M3"/>
    <mergeCell ref="N1:Q2"/>
    <mergeCell ref="N3:Q3"/>
    <mergeCell ref="H2:I2"/>
    <mergeCell ref="R2:S2"/>
  </mergeCells>
  <hyperlinks>
    <hyperlink ref="B14"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B1:K23"/>
  <sheetViews>
    <sheetView topLeftCell="A13" workbookViewId="0">
      <selection activeCell="E10" sqref="E10:G10"/>
    </sheetView>
  </sheetViews>
  <sheetFormatPr baseColWidth="10" defaultRowHeight="14.5" x14ac:dyDescent="0.35"/>
  <cols>
    <col min="2" max="2" width="12.54296875" customWidth="1"/>
    <col min="3" max="3" width="26.7265625" customWidth="1"/>
    <col min="4" max="4" width="22.7265625" customWidth="1"/>
    <col min="5" max="5" width="17" customWidth="1"/>
    <col min="6" max="6" width="12.453125" customWidth="1"/>
    <col min="7" max="7" width="18.26953125" customWidth="1"/>
  </cols>
  <sheetData>
    <row r="1" spans="2:11" ht="29" x14ac:dyDescent="0.35">
      <c r="B1" s="26" t="s">
        <v>81</v>
      </c>
      <c r="C1" s="26" t="s">
        <v>82</v>
      </c>
      <c r="D1" s="46" t="s">
        <v>85</v>
      </c>
      <c r="E1" s="28" t="s">
        <v>80</v>
      </c>
      <c r="F1" s="29" t="s">
        <v>78</v>
      </c>
      <c r="G1" s="29" t="s">
        <v>79</v>
      </c>
    </row>
    <row r="2" spans="2:11" x14ac:dyDescent="0.35">
      <c r="B2" s="26" t="s">
        <v>9</v>
      </c>
      <c r="C2" s="26" t="s">
        <v>83</v>
      </c>
      <c r="D2" s="27">
        <v>670000000</v>
      </c>
      <c r="E2" s="27">
        <v>670000000</v>
      </c>
      <c r="F2" s="27">
        <v>120000000</v>
      </c>
      <c r="G2" s="27">
        <v>550000000</v>
      </c>
      <c r="H2" s="45"/>
    </row>
    <row r="3" spans="2:11" x14ac:dyDescent="0.35">
      <c r="B3" s="26" t="s">
        <v>8</v>
      </c>
      <c r="C3" s="26" t="s">
        <v>84</v>
      </c>
      <c r="D3" s="27">
        <v>1216725000</v>
      </c>
      <c r="E3" s="27">
        <v>1356700000</v>
      </c>
      <c r="F3" s="27">
        <v>120000000</v>
      </c>
      <c r="G3" s="27">
        <v>1216725000</v>
      </c>
    </row>
    <row r="4" spans="2:11" x14ac:dyDescent="0.35">
      <c r="B4" s="26" t="s">
        <v>6</v>
      </c>
      <c r="C4" s="26" t="s">
        <v>86</v>
      </c>
      <c r="D4" s="27">
        <v>4167874616</v>
      </c>
      <c r="E4" s="27">
        <v>2553729000</v>
      </c>
      <c r="F4" s="27">
        <v>114146007</v>
      </c>
      <c r="G4" s="27">
        <v>2667875000</v>
      </c>
    </row>
    <row r="5" spans="2:11" x14ac:dyDescent="0.35">
      <c r="B5" s="26" t="s">
        <v>7</v>
      </c>
      <c r="C5" s="26" t="s">
        <v>87</v>
      </c>
      <c r="D5" s="27">
        <v>895700000</v>
      </c>
      <c r="E5" s="27">
        <v>1225954616</v>
      </c>
      <c r="F5" s="27">
        <v>352254616</v>
      </c>
      <c r="G5" s="27">
        <v>645700000</v>
      </c>
    </row>
    <row r="6" spans="2:11" x14ac:dyDescent="0.35">
      <c r="B6" s="26" t="s">
        <v>4</v>
      </c>
      <c r="C6" s="26" t="s">
        <v>88</v>
      </c>
      <c r="D6" s="27">
        <v>3200400000</v>
      </c>
      <c r="E6" s="27">
        <v>3200400000</v>
      </c>
      <c r="F6" s="27">
        <v>1423360000</v>
      </c>
      <c r="G6" s="27">
        <v>1777040000</v>
      </c>
    </row>
    <row r="7" spans="2:11" x14ac:dyDescent="0.35">
      <c r="B7" s="26" t="s">
        <v>5</v>
      </c>
      <c r="C7" s="26" t="s">
        <v>89</v>
      </c>
      <c r="D7" s="27">
        <v>176500000</v>
      </c>
      <c r="E7" s="27">
        <v>276500000</v>
      </c>
      <c r="F7" s="27">
        <v>100000000</v>
      </c>
      <c r="G7" s="27">
        <v>176500000</v>
      </c>
    </row>
    <row r="8" spans="2:11" x14ac:dyDescent="0.35">
      <c r="B8" s="26" t="s">
        <v>2</v>
      </c>
      <c r="C8" s="26" t="s">
        <v>90</v>
      </c>
      <c r="D8" s="27">
        <v>1130000000</v>
      </c>
      <c r="E8" s="27">
        <v>1129999999.9999998</v>
      </c>
      <c r="F8" s="27">
        <v>630000000</v>
      </c>
      <c r="G8" s="27">
        <v>499999999.99999976</v>
      </c>
    </row>
    <row r="9" spans="2:11" x14ac:dyDescent="0.35">
      <c r="B9" s="37" t="s">
        <v>3</v>
      </c>
      <c r="C9" s="37" t="s">
        <v>91</v>
      </c>
      <c r="D9" s="37">
        <v>3000000000</v>
      </c>
      <c r="E9" s="38">
        <v>5000000</v>
      </c>
      <c r="F9" s="39">
        <v>1300000000</v>
      </c>
      <c r="G9" s="39">
        <v>1700000000</v>
      </c>
      <c r="H9" s="30"/>
      <c r="I9" s="31"/>
      <c r="J9" s="32"/>
      <c r="K9" s="32"/>
    </row>
    <row r="10" spans="2:11" x14ac:dyDescent="0.35">
      <c r="B10" s="37"/>
      <c r="C10" s="37"/>
      <c r="D10" s="37"/>
      <c r="E10" s="40">
        <v>2856000000</v>
      </c>
      <c r="F10" s="41">
        <v>1000000000</v>
      </c>
      <c r="G10" s="42">
        <v>1856000000</v>
      </c>
      <c r="H10" s="30"/>
      <c r="I10" s="33"/>
      <c r="J10" s="34"/>
      <c r="K10" s="35"/>
    </row>
    <row r="11" spans="2:11" x14ac:dyDescent="0.35">
      <c r="B11" s="37"/>
      <c r="C11" s="37"/>
      <c r="D11" s="37"/>
      <c r="E11" s="40"/>
      <c r="F11" s="41"/>
      <c r="G11" s="41"/>
      <c r="H11" s="30"/>
      <c r="I11" s="33"/>
      <c r="J11" s="34"/>
      <c r="K11" s="35"/>
    </row>
    <row r="12" spans="2:11" x14ac:dyDescent="0.35">
      <c r="B12" s="37"/>
      <c r="C12" s="37"/>
      <c r="D12" s="37"/>
      <c r="E12" s="40"/>
      <c r="F12" s="41"/>
      <c r="G12" s="41"/>
      <c r="H12" s="30"/>
      <c r="I12" s="33"/>
      <c r="J12" s="34"/>
      <c r="K12" s="35"/>
    </row>
    <row r="13" spans="2:11" x14ac:dyDescent="0.35">
      <c r="B13" s="37"/>
      <c r="C13" s="37"/>
      <c r="D13" s="37"/>
      <c r="E13" s="40"/>
      <c r="F13" s="41"/>
      <c r="G13" s="41"/>
      <c r="H13" s="30"/>
      <c r="I13" s="33"/>
      <c r="J13" s="34"/>
      <c r="K13" s="35"/>
    </row>
    <row r="14" spans="2:11" x14ac:dyDescent="0.35">
      <c r="B14" s="37"/>
      <c r="C14" s="37"/>
      <c r="D14" s="37"/>
      <c r="E14" s="40"/>
      <c r="F14" s="41"/>
      <c r="G14" s="41"/>
      <c r="H14" s="30"/>
      <c r="I14" s="36"/>
      <c r="J14" s="34"/>
      <c r="K14" s="34"/>
    </row>
    <row r="15" spans="2:11" x14ac:dyDescent="0.35">
      <c r="B15" s="37"/>
      <c r="C15" s="37"/>
      <c r="D15" s="37"/>
      <c r="E15" s="40"/>
      <c r="F15" s="41"/>
      <c r="G15" s="41"/>
      <c r="H15" s="30"/>
      <c r="I15" s="30"/>
      <c r="J15" s="30"/>
      <c r="K15" s="30"/>
    </row>
    <row r="16" spans="2:11" x14ac:dyDescent="0.35">
      <c r="B16" s="37"/>
      <c r="C16" s="37"/>
      <c r="D16" s="37"/>
      <c r="E16" s="40"/>
      <c r="F16" s="41"/>
      <c r="G16" s="41"/>
      <c r="H16" s="30"/>
      <c r="I16" s="30"/>
      <c r="J16" s="30"/>
      <c r="K16" s="30"/>
    </row>
    <row r="17" spans="2:11" x14ac:dyDescent="0.35">
      <c r="B17" s="37"/>
      <c r="C17" s="37"/>
      <c r="D17" s="37"/>
      <c r="E17" s="40"/>
      <c r="F17" s="41"/>
      <c r="G17" s="41"/>
      <c r="H17" s="30"/>
      <c r="I17" s="30"/>
      <c r="J17" s="30"/>
      <c r="K17" s="30"/>
    </row>
    <row r="18" spans="2:11" x14ac:dyDescent="0.35">
      <c r="B18" s="37"/>
      <c r="C18" s="37"/>
      <c r="D18" s="37"/>
      <c r="E18" s="40"/>
      <c r="F18" s="41"/>
      <c r="G18" s="41"/>
      <c r="H18" s="30"/>
      <c r="I18" s="30"/>
      <c r="J18" s="30"/>
      <c r="K18" s="30"/>
    </row>
    <row r="19" spans="2:11" x14ac:dyDescent="0.35">
      <c r="B19" s="37"/>
      <c r="C19" s="37"/>
      <c r="D19" s="37"/>
      <c r="E19" s="40"/>
      <c r="F19" s="41"/>
      <c r="G19" s="41"/>
      <c r="H19" s="30"/>
      <c r="I19" s="30"/>
      <c r="J19" s="30"/>
      <c r="K19" s="30"/>
    </row>
    <row r="20" spans="2:11" x14ac:dyDescent="0.35">
      <c r="B20" s="37"/>
      <c r="C20" s="37"/>
      <c r="D20" s="37"/>
      <c r="E20" s="40"/>
      <c r="F20" s="41"/>
      <c r="G20" s="41"/>
      <c r="H20" s="30"/>
      <c r="I20" s="30"/>
      <c r="J20" s="30"/>
      <c r="K20" s="30"/>
    </row>
    <row r="21" spans="2:11" x14ac:dyDescent="0.35">
      <c r="B21" s="37"/>
      <c r="C21" s="37"/>
      <c r="D21" s="37"/>
      <c r="E21" s="43"/>
      <c r="F21" s="41"/>
      <c r="G21" s="44"/>
      <c r="H21" s="30"/>
      <c r="I21" s="30"/>
      <c r="J21" s="30"/>
      <c r="K21" s="30"/>
    </row>
    <row r="22" spans="2:11" x14ac:dyDescent="0.35">
      <c r="B22" s="37"/>
      <c r="C22" s="37"/>
      <c r="D22" s="37"/>
      <c r="E22" s="37"/>
      <c r="F22" s="37"/>
      <c r="G22" s="37"/>
      <c r="H22" s="30"/>
      <c r="I22" s="30"/>
      <c r="J22" s="30"/>
      <c r="K22" s="30"/>
    </row>
    <row r="23" spans="2:11" x14ac:dyDescent="0.35">
      <c r="B23" s="26"/>
      <c r="C23" s="26"/>
      <c r="D23" s="26"/>
      <c r="E23" s="26"/>
      <c r="F23" s="26"/>
      <c r="G23" s="2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baseColWidth="10"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1"/>
  <sheetViews>
    <sheetView workbookViewId="0"/>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PRENSA INVESION</vt:lpstr>
      <vt:lpstr>Hoja2</vt:lpstr>
      <vt:lpstr>Hoja3</vt:lpstr>
      <vt:lpstr>Hoja4</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sjochoa</dc:creator>
  <cp:lastModifiedBy>Yina Maritza Londoño Muñoz</cp:lastModifiedBy>
  <cp:lastPrinted>2015-02-26T17:16:31Z</cp:lastPrinted>
  <dcterms:created xsi:type="dcterms:W3CDTF">2015-01-09T16:25:56Z</dcterms:created>
  <dcterms:modified xsi:type="dcterms:W3CDTF">2019-08-01T01:53:41Z</dcterms:modified>
</cp:coreProperties>
</file>