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1\copa Gobernación\PROGRAMACION\"/>
    </mc:Choice>
  </mc:AlternateContent>
  <bookViews>
    <workbookView xWindow="0" yWindow="0" windowWidth="20490" windowHeight="7755"/>
  </bookViews>
  <sheets>
    <sheet name="FASE 1" sheetId="1" r:id="rId1"/>
    <sheet name="FASE 2 " sheetId="2" r:id="rId2"/>
  </sheets>
  <definedNames>
    <definedName name="_xlnm.Print_Area" localSheetId="0">'FASE 1'!$A$1:$U$202</definedName>
    <definedName name="_xlnm.Print_Area" localSheetId="1">'FASE 2 '!$A$1:$X$52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6" i="1" l="1"/>
  <c r="B166" i="1"/>
  <c r="C165" i="1"/>
  <c r="B165" i="1"/>
  <c r="C163" i="1"/>
  <c r="B163" i="1"/>
  <c r="C162" i="1"/>
  <c r="B162" i="1"/>
  <c r="C160" i="1"/>
  <c r="B160" i="1"/>
  <c r="C159" i="1"/>
  <c r="B159" i="1"/>
  <c r="E153" i="1"/>
  <c r="D153" i="1"/>
  <c r="C153" i="1"/>
  <c r="E152" i="1"/>
  <c r="D152" i="1"/>
  <c r="C152" i="1"/>
  <c r="D151" i="1"/>
  <c r="C151" i="1"/>
  <c r="Q150" i="1"/>
  <c r="D150" i="1"/>
  <c r="C150" i="1"/>
  <c r="C149" i="1"/>
  <c r="Q148" i="1"/>
  <c r="C148" i="1"/>
  <c r="P148" i="1"/>
  <c r="Q146" i="1"/>
  <c r="P146" i="1"/>
  <c r="R146" i="1"/>
  <c r="C143" i="1"/>
  <c r="B143" i="1"/>
  <c r="C142" i="1"/>
  <c r="B142" i="1"/>
  <c r="C140" i="1"/>
  <c r="B140" i="1"/>
  <c r="C139" i="1"/>
  <c r="B139" i="1"/>
  <c r="C137" i="1"/>
  <c r="B137" i="1"/>
  <c r="C136" i="1"/>
  <c r="B136" i="1"/>
  <c r="E130" i="1"/>
  <c r="D130" i="1"/>
  <c r="C130" i="1"/>
  <c r="E129" i="1"/>
  <c r="C129" i="1"/>
  <c r="D129" i="1"/>
  <c r="P129" i="1"/>
  <c r="D128" i="1"/>
  <c r="C128" i="1"/>
  <c r="D127" i="1"/>
  <c r="C127" i="1"/>
  <c r="P127" i="1"/>
  <c r="C126" i="1"/>
  <c r="Q125" i="1"/>
  <c r="C125" i="1"/>
  <c r="P125" i="1"/>
  <c r="R125" i="1"/>
  <c r="Q123" i="1"/>
  <c r="P123" i="1"/>
  <c r="C88" i="1"/>
  <c r="B88" i="1"/>
  <c r="C87" i="1"/>
  <c r="B87" i="1"/>
  <c r="C85" i="1"/>
  <c r="B85" i="1"/>
  <c r="C84" i="1"/>
  <c r="B84" i="1"/>
  <c r="C82" i="1"/>
  <c r="B82" i="1"/>
  <c r="C81" i="1"/>
  <c r="B81" i="1"/>
  <c r="E75" i="1"/>
  <c r="D75" i="1"/>
  <c r="C75" i="1"/>
  <c r="E74" i="1"/>
  <c r="D74" i="1"/>
  <c r="C74" i="1"/>
  <c r="D73" i="1"/>
  <c r="C73" i="1"/>
  <c r="D72" i="1"/>
  <c r="C72" i="1"/>
  <c r="P72" i="1"/>
  <c r="C71" i="1"/>
  <c r="Q70" i="1"/>
  <c r="C70" i="1"/>
  <c r="P70" i="1"/>
  <c r="Q68" i="1"/>
  <c r="P68" i="1"/>
  <c r="R68" i="1"/>
  <c r="C65" i="1"/>
  <c r="B65" i="1"/>
  <c r="C64" i="1"/>
  <c r="B64" i="1"/>
  <c r="C62" i="1"/>
  <c r="B62" i="1"/>
  <c r="C61" i="1"/>
  <c r="B61" i="1"/>
  <c r="C59" i="1"/>
  <c r="B59" i="1"/>
  <c r="C58" i="1"/>
  <c r="B58" i="1"/>
  <c r="E52" i="1"/>
  <c r="D52" i="1"/>
  <c r="C52" i="1"/>
  <c r="Q51" i="1"/>
  <c r="E51" i="1"/>
  <c r="D51" i="1"/>
  <c r="C51" i="1"/>
  <c r="D50" i="1"/>
  <c r="C50" i="1"/>
  <c r="Q49" i="1"/>
  <c r="D49" i="1"/>
  <c r="C49" i="1"/>
  <c r="P49" i="1"/>
  <c r="C48" i="1"/>
  <c r="Q47" i="1"/>
  <c r="C47" i="1"/>
  <c r="P47" i="1"/>
  <c r="Q45" i="1"/>
  <c r="P45" i="1"/>
  <c r="R45" i="1"/>
  <c r="B42" i="1"/>
  <c r="C42" i="1"/>
  <c r="C41" i="1"/>
  <c r="B39" i="1"/>
  <c r="C39" i="1"/>
  <c r="C38" i="1"/>
  <c r="B38" i="1"/>
  <c r="B36" i="1"/>
  <c r="C36" i="1"/>
  <c r="Q152" i="1"/>
  <c r="P150" i="1"/>
  <c r="R150" i="1"/>
  <c r="R148" i="1"/>
  <c r="Q127" i="1"/>
  <c r="R127" i="1"/>
  <c r="R123" i="1"/>
  <c r="Q74" i="1"/>
  <c r="R70" i="1"/>
  <c r="Q129" i="1"/>
  <c r="P152" i="1"/>
  <c r="R152" i="1"/>
  <c r="Q72" i="1"/>
  <c r="R72" i="1"/>
  <c r="R129" i="1"/>
  <c r="R49" i="1"/>
  <c r="P51" i="1"/>
  <c r="R51" i="1"/>
  <c r="P74" i="1"/>
  <c r="R74" i="1"/>
  <c r="R47" i="1"/>
  <c r="C198" i="1"/>
  <c r="B198" i="1"/>
  <c r="C197" i="1"/>
  <c r="B197" i="1"/>
  <c r="C195" i="1"/>
  <c r="B195" i="1"/>
  <c r="C194" i="1"/>
  <c r="B194" i="1"/>
  <c r="C192" i="1"/>
  <c r="B192" i="1"/>
  <c r="C191" i="1"/>
  <c r="B191" i="1"/>
  <c r="C189" i="1"/>
  <c r="B189" i="1"/>
  <c r="C188" i="1"/>
  <c r="B188" i="1"/>
  <c r="C186" i="1"/>
  <c r="B186" i="1"/>
  <c r="C185" i="1"/>
  <c r="B185" i="1"/>
  <c r="F179" i="1"/>
  <c r="E179" i="1"/>
  <c r="D179" i="1"/>
  <c r="C179" i="1"/>
  <c r="F178" i="1"/>
  <c r="E178" i="1"/>
  <c r="D178" i="1"/>
  <c r="C178" i="1"/>
  <c r="E177" i="1"/>
  <c r="D177" i="1"/>
  <c r="C177" i="1"/>
  <c r="E176" i="1"/>
  <c r="D176" i="1"/>
  <c r="C176" i="1"/>
  <c r="D175" i="1"/>
  <c r="C175" i="1"/>
  <c r="D174" i="1"/>
  <c r="C174" i="1"/>
  <c r="C173" i="1"/>
  <c r="Q172" i="1"/>
  <c r="C172" i="1"/>
  <c r="P172" i="1"/>
  <c r="Q170" i="1"/>
  <c r="P170" i="1"/>
  <c r="C120" i="1"/>
  <c r="B120" i="1"/>
  <c r="C119" i="1"/>
  <c r="B119" i="1"/>
  <c r="C117" i="1"/>
  <c r="B117" i="1"/>
  <c r="C116" i="1"/>
  <c r="B116" i="1"/>
  <c r="C114" i="1"/>
  <c r="B114" i="1"/>
  <c r="C113" i="1"/>
  <c r="B113" i="1"/>
  <c r="C111" i="1"/>
  <c r="B111" i="1"/>
  <c r="C110" i="1"/>
  <c r="B110" i="1"/>
  <c r="C108" i="1"/>
  <c r="B108" i="1"/>
  <c r="C107" i="1"/>
  <c r="B107" i="1"/>
  <c r="F101" i="1"/>
  <c r="E101" i="1"/>
  <c r="D101" i="1"/>
  <c r="C101" i="1"/>
  <c r="F100" i="1"/>
  <c r="E100" i="1"/>
  <c r="D100" i="1"/>
  <c r="C100" i="1"/>
  <c r="E99" i="1"/>
  <c r="D99" i="1"/>
  <c r="C99" i="1"/>
  <c r="E98" i="1"/>
  <c r="D98" i="1"/>
  <c r="C98" i="1"/>
  <c r="D97" i="1"/>
  <c r="C97" i="1"/>
  <c r="D96" i="1"/>
  <c r="C96" i="1"/>
  <c r="C95" i="1"/>
  <c r="Q94" i="1"/>
  <c r="C94" i="1"/>
  <c r="P94" i="1"/>
  <c r="Q92" i="1"/>
  <c r="P92" i="1"/>
  <c r="B41" i="1"/>
  <c r="C35" i="1"/>
  <c r="B35" i="1"/>
  <c r="E29" i="1"/>
  <c r="D29" i="1"/>
  <c r="C29" i="1"/>
  <c r="E28" i="1"/>
  <c r="D28" i="1"/>
  <c r="C28" i="1"/>
  <c r="D27" i="1"/>
  <c r="C27" i="1"/>
  <c r="D26" i="1"/>
  <c r="C26" i="1"/>
  <c r="C25" i="1"/>
  <c r="Q24" i="1"/>
  <c r="C24" i="1"/>
  <c r="P24" i="1"/>
  <c r="Q22" i="1"/>
  <c r="P22" i="1"/>
  <c r="R92" i="1"/>
  <c r="R22" i="1"/>
  <c r="P28" i="1"/>
  <c r="Q98" i="1"/>
  <c r="Q100" i="1"/>
  <c r="R170" i="1"/>
  <c r="Q28" i="1"/>
  <c r="P100" i="1"/>
  <c r="Q174" i="1"/>
  <c r="P178" i="1"/>
  <c r="Q178" i="1"/>
  <c r="R172" i="1"/>
  <c r="P26" i="1"/>
  <c r="P96" i="1"/>
  <c r="R28" i="1"/>
  <c r="Q26" i="1"/>
  <c r="R94" i="1"/>
  <c r="Q176" i="1"/>
  <c r="P174" i="1"/>
  <c r="R174" i="1"/>
  <c r="Q96" i="1"/>
  <c r="P176" i="1"/>
  <c r="R24" i="1"/>
  <c r="P98" i="1"/>
  <c r="R98" i="1"/>
  <c r="R176" i="1"/>
  <c r="R178" i="1"/>
  <c r="R100" i="1"/>
  <c r="R26" i="1"/>
  <c r="R96" i="1"/>
</calcChain>
</file>

<file path=xl/sharedStrings.xml><?xml version="1.0" encoding="utf-8"?>
<sst xmlns="http://schemas.openxmlformats.org/spreadsheetml/2006/main" count="517" uniqueCount="107">
  <si>
    <t>Boletin 00</t>
  </si>
  <si>
    <t xml:space="preserve">Actualización: </t>
  </si>
  <si>
    <t>GRUPO A</t>
  </si>
  <si>
    <t>EQUIPO</t>
  </si>
  <si>
    <t>PJ</t>
  </si>
  <si>
    <t>PG</t>
  </si>
  <si>
    <t>PP</t>
  </si>
  <si>
    <t>PGW</t>
  </si>
  <si>
    <t>PPW</t>
  </si>
  <si>
    <t>SF</t>
  </si>
  <si>
    <t>SC</t>
  </si>
  <si>
    <t>SD</t>
  </si>
  <si>
    <t>PF</t>
  </si>
  <si>
    <t>PC</t>
  </si>
  <si>
    <t>PD</t>
  </si>
  <si>
    <t>PTS</t>
  </si>
  <si>
    <t>Pos.</t>
  </si>
  <si>
    <t>RESULTADOS</t>
  </si>
  <si>
    <t>HORARIO</t>
  </si>
  <si>
    <t>EQUIPO A</t>
  </si>
  <si>
    <t>EQUIPO B</t>
  </si>
  <si>
    <t xml:space="preserve">CANCHA </t>
  </si>
  <si>
    <t>FECHA</t>
  </si>
  <si>
    <t>SET</t>
  </si>
  <si>
    <t>A</t>
  </si>
  <si>
    <t>B</t>
  </si>
  <si>
    <t>VS</t>
  </si>
  <si>
    <t>GRUPO B</t>
  </si>
  <si>
    <t>GRUPO C</t>
  </si>
  <si>
    <t>GRUPO D</t>
  </si>
  <si>
    <t>PROGRAMACIÓN DE PARTIDOS - 1RA FASE GRUPO D</t>
  </si>
  <si>
    <t>GRUPO E</t>
  </si>
  <si>
    <t>GRUPO F</t>
  </si>
  <si>
    <t>TORNEO DE TENIS DE CAMPO MASCULINO</t>
  </si>
  <si>
    <t>PROGRAMACIÓN DE PARTIDOS - 1RA FASE</t>
  </si>
  <si>
    <t>GRUPO G</t>
  </si>
  <si>
    <t>PROGRAMACIÓN DE PARTIDOS - 2DA FASE</t>
  </si>
  <si>
    <t>DEPORTISTA A</t>
  </si>
  <si>
    <t xml:space="preserve">DEPORTISTA B </t>
  </si>
  <si>
    <t xml:space="preserve">LLAVE </t>
  </si>
  <si>
    <t>LLAVE 1</t>
  </si>
  <si>
    <t>LLAVE 2</t>
  </si>
  <si>
    <t>LLAVE 3</t>
  </si>
  <si>
    <t>LLAVE 4</t>
  </si>
  <si>
    <t>LLAVE 5</t>
  </si>
  <si>
    <t>LLAVE 6</t>
  </si>
  <si>
    <t>LLAVE 7</t>
  </si>
  <si>
    <t>LLAVE 8</t>
  </si>
  <si>
    <t>HORA</t>
  </si>
  <si>
    <t>PROGRAMACIÓN DE PARTIDOS - SEMIFINAL</t>
  </si>
  <si>
    <t>3ER</t>
  </si>
  <si>
    <t>FINAL</t>
  </si>
  <si>
    <t>PROGRAMACIÓN DE PARTIDOS - 3RA FASE</t>
  </si>
  <si>
    <t xml:space="preserve">PROGRAMACIÓN DE PARTIDOS - FINAL </t>
  </si>
  <si>
    <t>GANADOR LLAVE 1</t>
  </si>
  <si>
    <t>GANADOR LLAVE 2</t>
  </si>
  <si>
    <t>GANADOR LLAVE 3</t>
  </si>
  <si>
    <t>GANADOR LLAVE 4</t>
  </si>
  <si>
    <t>PERDEDOR LLAVE 1</t>
  </si>
  <si>
    <t>PERDEDOR LLAVE 2</t>
  </si>
  <si>
    <t>GANADOR LLAVE 5</t>
  </si>
  <si>
    <t>GANADOR LLAVE 6</t>
  </si>
  <si>
    <t>GANADOR LLAVE 7</t>
  </si>
  <si>
    <t>GANADOR LLAVE 8</t>
  </si>
  <si>
    <t>PRIMERO DEL GRUPO A</t>
  </si>
  <si>
    <t>PRIMERO DEL GRUPO C</t>
  </si>
  <si>
    <t>PRIMERO DEL GRUPO E</t>
  </si>
  <si>
    <t xml:space="preserve">PRIMERO DEL GRUPO G </t>
  </si>
  <si>
    <t>SEGUNDO DEL GRUPO A</t>
  </si>
  <si>
    <t>SEGUNDO DEL GRUPO B</t>
  </si>
  <si>
    <t>SEGUNDO DEL GRUPO C</t>
  </si>
  <si>
    <t>SEGUNDO DEL GRUPO D</t>
  </si>
  <si>
    <t>SEGUNDO DEL GRUPO E</t>
  </si>
  <si>
    <t>SEGUNDO DEL GRUPO F</t>
  </si>
  <si>
    <t>SEGUNDO DEL GRUPO G</t>
  </si>
  <si>
    <t>PRIMER MEJOR TERCERO</t>
  </si>
  <si>
    <t xml:space="preserve">SEGUNDO MEJOR TERCERO </t>
  </si>
  <si>
    <t xml:space="preserve">MARIO GIOVANNI REYES-SEC DESARROLLO INCLUSIÓN SOCIAL </t>
  </si>
  <si>
    <t>ALVARO HARVEY MARTIN-SEC. DE HABITAT</t>
  </si>
  <si>
    <t>JUAN JOSE CONTRERAS-SEC. DE AMBIENTE</t>
  </si>
  <si>
    <t xml:space="preserve">OSCAR MAURICIO REYES-SEC DESARROLLO INCLUSIÓN SOCIAL </t>
  </si>
  <si>
    <t>CAMILO ANDRES BARTELS- EMPRESAS PÚBLICAS DE CUNDINAMARCA</t>
  </si>
  <si>
    <t>JHON ALEXANDER URQUIJO-SEC GENERAL</t>
  </si>
  <si>
    <t>JIMMY CAMILO MARTINEZ- SEC FUNCIÓN PÚBLICA</t>
  </si>
  <si>
    <t>SANTIAGO FRANCO CUEVAS-SEC HACIENDA</t>
  </si>
  <si>
    <t>JUAN CARLOS REYES-SEC SALUD</t>
  </si>
  <si>
    <t>LUIS GUILLERMO MONTENEGRO-SEC PLANEACIÓN</t>
  </si>
  <si>
    <t xml:space="preserve">PABLO CESAR CAJAMARCA-SEC EDUCACIÓN </t>
  </si>
  <si>
    <t xml:space="preserve">JOHN JAIRO ESCOBAR-SEC DESARROLLO INCLUSIÓN SOCIAL </t>
  </si>
  <si>
    <t xml:space="preserve">MILLER COMETA HORTUA-SEC DESARROLLO INCLUSIÓN SOCIAL </t>
  </si>
  <si>
    <t>HERNAN RICARDO CORTES-CONTRALORIA DE CUNDINAMARCA</t>
  </si>
  <si>
    <t>JORGE ENRIQUE PEÑA-CONVIDA</t>
  </si>
  <si>
    <t>EDWAR MARTINEZ AVENDAÑO-SEC HACIENDA</t>
  </si>
  <si>
    <t xml:space="preserve"> JULIO CESAR VIRGUEZ -SEC HACIENDA</t>
  </si>
  <si>
    <t>HENRY FRANCISCO ROJAS-SEC GOBIERNO</t>
  </si>
  <si>
    <t>VICTOR HUGO VILLAMIL-IDACO</t>
  </si>
  <si>
    <t>LUIS MANUEL GONZALEZ-SEC CIENCIA Y TECNOLOGIA</t>
  </si>
  <si>
    <t>LUIS GEOVANI ORTIZ-SEC CIENCIA Y TECNOLOGIA</t>
  </si>
  <si>
    <t xml:space="preserve">EDGAR ALEXANDER VALENZUELA - EC PLANEACIÓN </t>
  </si>
  <si>
    <t>EDUBIER GUITIERREZ TORRES-SEC HACIENDA</t>
  </si>
  <si>
    <t>RAFAEL BERNANDO CARRASCO-SEC COMPETITIVIDAD</t>
  </si>
  <si>
    <t>WVEIMAR BEJARANO VIRGUEZ- SEC TRANSPORTE Y MOV</t>
  </si>
  <si>
    <t xml:space="preserve">JOAQUIN CUBILLOS MARTINEZ-SEC DESARROLLO INCLUSIÓN SOCIAL </t>
  </si>
  <si>
    <t xml:space="preserve">JULIAN DUARTE CASTELLANOS-CORPORACIÓN SOCIAL </t>
  </si>
  <si>
    <t>JOHN FREDY GOMEZ-UNIDAD DE PENSIONES</t>
  </si>
  <si>
    <t xml:space="preserve">JOSE OCTAVIANO BARRERA-SEC DE SALUD </t>
  </si>
  <si>
    <t>MIGUEL ARTURO BOJACA-EMPRESA INMOBILIARIA Y DE SERVICIOS LOG.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</si>
</sst>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0"/>
      <color rgb="FF002060"/>
      <name val="Trebuchet MS"/>
      <family val="2"/>
    </font>
    <font>
      <sz val="10"/>
      <color theme="0"/>
      <name val="Trebuchet MS"/>
      <family val="2"/>
    </font>
    <font>
      <sz val="11"/>
      <color rgb="FF002060"/>
      <name val="Trebuchet MS"/>
      <family val="2"/>
    </font>
    <font>
      <b/>
      <sz val="11"/>
      <color rgb="FF002060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20"/>
      <color theme="0"/>
      <name val="Trebuchet MS"/>
      <family val="2"/>
    </font>
    <font>
      <b/>
      <sz val="14"/>
      <color theme="0"/>
      <name val="Trebuchet MS"/>
      <family val="2"/>
    </font>
    <font>
      <b/>
      <sz val="11"/>
      <color theme="0"/>
      <name val="Trebuchet MS"/>
      <family val="2"/>
    </font>
    <font>
      <b/>
      <sz val="12"/>
      <color rgb="FF002060"/>
      <name val="Trebuchet MS"/>
      <family val="2"/>
    </font>
    <font>
      <sz val="12"/>
      <color rgb="FF002060"/>
      <name val="Trebuchet MS"/>
      <family val="2"/>
    </font>
    <font>
      <sz val="12"/>
      <name val="Trebuchet MS"/>
      <family val="2"/>
    </font>
    <font>
      <b/>
      <sz val="12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7" fillId="0" borderId="0" xfId="0" applyFont="1"/>
    <xf numFmtId="0" fontId="15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" fontId="6" fillId="2" borderId="14" xfId="1" applyNumberFormat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1" fontId="16" fillId="2" borderId="14" xfId="1" applyNumberFormat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5" fillId="2" borderId="4" xfId="1" applyFont="1" applyFill="1" applyBorder="1" applyAlignment="1">
      <alignment horizontal="left" vertical="center"/>
    </xf>
    <xf numFmtId="0" fontId="15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6" fillId="4" borderId="4" xfId="1" applyFont="1" applyFill="1" applyBorder="1" applyAlignment="1">
      <alignment horizontal="center" vertical="center"/>
    </xf>
    <xf numFmtId="0" fontId="16" fillId="4" borderId="5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5" borderId="10" xfId="0" applyNumberFormat="1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538DD5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17</xdr:row>
      <xdr:rowOff>0</xdr:rowOff>
    </xdr:from>
    <xdr:to>
      <xdr:col>15</xdr:col>
      <xdr:colOff>304800</xdr:colOff>
      <xdr:row>17</xdr:row>
      <xdr:rowOff>303679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="" xmlns:a16="http://schemas.microsoft.com/office/drawing/2014/main" id="{7CED7877-886C-4A96-B44E-80127B7C627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304800</xdr:colOff>
      <xdr:row>17</xdr:row>
      <xdr:rowOff>303679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="" xmlns:a16="http://schemas.microsoft.com/office/drawing/2014/main" id="{51A1A308-FD6B-44CA-B9B0-2D733800AC7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1200150</xdr:colOff>
      <xdr:row>0</xdr:row>
      <xdr:rowOff>152400</xdr:rowOff>
    </xdr:from>
    <xdr:to>
      <xdr:col>3</xdr:col>
      <xdr:colOff>248318</xdr:colOff>
      <xdr:row>15</xdr:row>
      <xdr:rowOff>185306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4745973-F6B9-475F-8E3A-683C5DAD05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07" t="12262" r="11238" b="13341"/>
        <a:stretch/>
      </xdr:blipFill>
      <xdr:spPr>
        <a:xfrm>
          <a:off x="2638425" y="152400"/>
          <a:ext cx="4922852" cy="2890406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13</xdr:row>
      <xdr:rowOff>104775</xdr:rowOff>
    </xdr:from>
    <xdr:to>
      <xdr:col>14</xdr:col>
      <xdr:colOff>365438</xdr:colOff>
      <xdr:row>16</xdr:row>
      <xdr:rowOff>185210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EDD9EE4-0FD8-4435-9209-3D47CD638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2581275"/>
          <a:ext cx="2156139" cy="651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17</xdr:row>
      <xdr:rowOff>0</xdr:rowOff>
    </xdr:from>
    <xdr:to>
      <xdr:col>18</xdr:col>
      <xdr:colOff>304800</xdr:colOff>
      <xdr:row>17</xdr:row>
      <xdr:rowOff>303679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="" xmlns:a16="http://schemas.microsoft.com/office/drawing/2014/main" id="{7CED7877-886C-4A96-B44E-80127B7C627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304800</xdr:colOff>
      <xdr:row>17</xdr:row>
      <xdr:rowOff>303679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="" xmlns:a16="http://schemas.microsoft.com/office/drawing/2014/main" id="{51A1A308-FD6B-44CA-B9B0-2D733800AC7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238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1200150</xdr:colOff>
      <xdr:row>0</xdr:row>
      <xdr:rowOff>152400</xdr:rowOff>
    </xdr:from>
    <xdr:to>
      <xdr:col>9</xdr:col>
      <xdr:colOff>214700</xdr:colOff>
      <xdr:row>15</xdr:row>
      <xdr:rowOff>185306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84745973-F6B9-475F-8E3A-683C5DAD05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07" t="12262" r="11238" b="13341"/>
        <a:stretch/>
      </xdr:blipFill>
      <xdr:spPr>
        <a:xfrm>
          <a:off x="2638425" y="152400"/>
          <a:ext cx="4922852" cy="2890406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47624</xdr:colOff>
      <xdr:row>13</xdr:row>
      <xdr:rowOff>104775</xdr:rowOff>
    </xdr:from>
    <xdr:to>
      <xdr:col>17</xdr:col>
      <xdr:colOff>242174</xdr:colOff>
      <xdr:row>16</xdr:row>
      <xdr:rowOff>185210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EDD9EE4-0FD8-4435-9209-3D47CD638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2581275"/>
          <a:ext cx="2156139" cy="651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6:T463"/>
  <sheetViews>
    <sheetView showGridLines="0" tabSelected="1" view="pageBreakPreview" topLeftCell="B1" zoomScale="85" zoomScaleNormal="55" zoomScaleSheetLayoutView="85" zoomScalePageLayoutView="55" workbookViewId="0">
      <selection activeCell="B113" sqref="B113:S114"/>
    </sheetView>
  </sheetViews>
  <sheetFormatPr baseColWidth="10" defaultColWidth="10.85546875" defaultRowHeight="15" x14ac:dyDescent="0.3"/>
  <cols>
    <col min="1" max="1" width="13.140625" style="1" customWidth="1"/>
    <col min="2" max="2" width="74.5703125" style="1" customWidth="1"/>
    <col min="3" max="3" width="13.5703125" style="1" customWidth="1"/>
    <col min="4" max="4" width="11" style="1" customWidth="1"/>
    <col min="5" max="5" width="11.85546875" style="1" customWidth="1"/>
    <col min="6" max="6" width="10.42578125" style="1" customWidth="1"/>
    <col min="7" max="7" width="8" style="1" customWidth="1"/>
    <col min="8" max="12" width="5.7109375" style="1" customWidth="1"/>
    <col min="13" max="13" width="6.5703125" style="1" customWidth="1"/>
    <col min="14" max="14" width="9.5703125" style="1" customWidth="1"/>
    <col min="15" max="19" width="5.7109375" style="1" customWidth="1"/>
    <col min="20" max="20" width="7.5703125" style="1" customWidth="1"/>
    <col min="21" max="21" width="3.85546875" style="1" customWidth="1"/>
    <col min="22" max="25" width="11.42578125" style="1" customWidth="1"/>
    <col min="26" max="16384" width="10.85546875" style="1"/>
  </cols>
  <sheetData>
    <row r="16" ht="15" customHeight="1" x14ac:dyDescent="0.3"/>
    <row r="17" spans="1:20" ht="15" customHeight="1" x14ac:dyDescent="0.3">
      <c r="A17" s="2" t="s">
        <v>0</v>
      </c>
      <c r="S17" s="3" t="s">
        <v>1</v>
      </c>
    </row>
    <row r="18" spans="1:20" ht="27.75" x14ac:dyDescent="0.3">
      <c r="A18" s="71" t="s">
        <v>33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</row>
    <row r="20" spans="1:20" s="7" customFormat="1" ht="1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20" ht="15" customHeight="1" x14ac:dyDescent="0.3">
      <c r="A21" s="60" t="s">
        <v>2</v>
      </c>
      <c r="B21" s="23" t="s">
        <v>3</v>
      </c>
      <c r="C21" s="23">
        <v>1</v>
      </c>
      <c r="D21" s="23">
        <v>2</v>
      </c>
      <c r="E21" s="23">
        <v>3</v>
      </c>
      <c r="F21" s="24">
        <v>4</v>
      </c>
      <c r="G21" s="10">
        <v>5</v>
      </c>
      <c r="H21" s="44" t="s">
        <v>4</v>
      </c>
      <c r="I21" s="44" t="s">
        <v>5</v>
      </c>
      <c r="J21" s="44" t="s">
        <v>6</v>
      </c>
      <c r="K21" s="44" t="s">
        <v>7</v>
      </c>
      <c r="L21" s="44" t="s">
        <v>8</v>
      </c>
      <c r="M21" s="44" t="s">
        <v>9</v>
      </c>
      <c r="N21" s="44" t="s">
        <v>10</v>
      </c>
      <c r="O21" s="44" t="s">
        <v>11</v>
      </c>
      <c r="P21" s="44" t="s">
        <v>12</v>
      </c>
      <c r="Q21" s="44" t="s">
        <v>13</v>
      </c>
      <c r="R21" s="44" t="s">
        <v>14</v>
      </c>
      <c r="S21" s="44" t="s">
        <v>15</v>
      </c>
      <c r="T21" s="44" t="s">
        <v>16</v>
      </c>
    </row>
    <row r="22" spans="1:20" s="38" customFormat="1" ht="15" customHeight="1" x14ac:dyDescent="0.35">
      <c r="A22" s="60"/>
      <c r="B22" s="72" t="s">
        <v>77</v>
      </c>
      <c r="C22" s="77"/>
      <c r="D22" s="35"/>
      <c r="E22" s="35"/>
      <c r="F22" s="36"/>
      <c r="G22" s="37"/>
      <c r="H22" s="68"/>
      <c r="I22" s="68"/>
      <c r="J22" s="68"/>
      <c r="K22" s="68"/>
      <c r="L22" s="68"/>
      <c r="M22" s="67"/>
      <c r="N22" s="67"/>
      <c r="O22" s="67"/>
      <c r="P22" s="68">
        <f>SUM(C22:G22)</f>
        <v>0</v>
      </c>
      <c r="Q22" s="68">
        <f>SUM(C23:G23)</f>
        <v>0</v>
      </c>
      <c r="R22" s="68">
        <f>SUM(P22-Q22)</f>
        <v>0</v>
      </c>
      <c r="S22" s="69"/>
      <c r="T22" s="70"/>
    </row>
    <row r="23" spans="1:20" s="38" customFormat="1" ht="15" customHeight="1" x14ac:dyDescent="0.35">
      <c r="A23" s="60"/>
      <c r="B23" s="73"/>
      <c r="C23" s="78"/>
      <c r="D23" s="35"/>
      <c r="E23" s="35"/>
      <c r="F23" s="36"/>
      <c r="G23" s="3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70"/>
    </row>
    <row r="24" spans="1:20" s="38" customFormat="1" ht="15" customHeight="1" x14ac:dyDescent="0.35">
      <c r="A24" s="60"/>
      <c r="B24" s="72" t="s">
        <v>78</v>
      </c>
      <c r="C24" s="35">
        <f>D23</f>
        <v>0</v>
      </c>
      <c r="D24" s="77"/>
      <c r="E24" s="35"/>
      <c r="F24" s="36"/>
      <c r="G24" s="37"/>
      <c r="H24" s="68"/>
      <c r="I24" s="68"/>
      <c r="J24" s="68"/>
      <c r="K24" s="68"/>
      <c r="L24" s="68"/>
      <c r="M24" s="67"/>
      <c r="N24" s="67"/>
      <c r="O24" s="67"/>
      <c r="P24" s="68">
        <f>SUM(C24:G24)</f>
        <v>0</v>
      </c>
      <c r="Q24" s="68">
        <f t="shared" ref="Q24" si="0">SUM(C25:G25)</f>
        <v>0</v>
      </c>
      <c r="R24" s="68">
        <f t="shared" ref="R24" si="1">SUM(P24-Q24)</f>
        <v>0</v>
      </c>
      <c r="S24" s="69"/>
      <c r="T24" s="70"/>
    </row>
    <row r="25" spans="1:20" s="38" customFormat="1" ht="15" customHeight="1" x14ac:dyDescent="0.35">
      <c r="A25" s="60"/>
      <c r="B25" s="73"/>
      <c r="C25" s="35">
        <f>D22</f>
        <v>0</v>
      </c>
      <c r="D25" s="78"/>
      <c r="E25" s="35"/>
      <c r="F25" s="36"/>
      <c r="G25" s="37"/>
      <c r="H25" s="68"/>
      <c r="I25" s="68"/>
      <c r="J25" s="68">
        <v>0</v>
      </c>
      <c r="K25" s="68"/>
      <c r="L25" s="68"/>
      <c r="M25" s="68"/>
      <c r="N25" s="68"/>
      <c r="O25" s="68"/>
      <c r="P25" s="68"/>
      <c r="Q25" s="68"/>
      <c r="R25" s="68"/>
      <c r="S25" s="69"/>
      <c r="T25" s="70"/>
    </row>
    <row r="26" spans="1:20" s="38" customFormat="1" ht="15" customHeight="1" x14ac:dyDescent="0.35">
      <c r="A26" s="60"/>
      <c r="B26" s="72" t="s">
        <v>79</v>
      </c>
      <c r="C26" s="35">
        <f>E23</f>
        <v>0</v>
      </c>
      <c r="D26" s="35">
        <f>E25</f>
        <v>0</v>
      </c>
      <c r="E26" s="77"/>
      <c r="F26" s="36"/>
      <c r="G26" s="37"/>
      <c r="H26" s="68"/>
      <c r="I26" s="68"/>
      <c r="J26" s="68"/>
      <c r="K26" s="68"/>
      <c r="L26" s="68"/>
      <c r="M26" s="67"/>
      <c r="N26" s="67"/>
      <c r="O26" s="67"/>
      <c r="P26" s="68">
        <f>SUM(C26:G26)</f>
        <v>0</v>
      </c>
      <c r="Q26" s="68">
        <f t="shared" ref="Q26" si="2">SUM(C27:G27)</f>
        <v>0</v>
      </c>
      <c r="R26" s="68">
        <f t="shared" ref="R26" si="3">SUM(P26-Q26)</f>
        <v>0</v>
      </c>
      <c r="S26" s="69"/>
      <c r="T26" s="70"/>
    </row>
    <row r="27" spans="1:20" s="38" customFormat="1" ht="15" customHeight="1" x14ac:dyDescent="0.35">
      <c r="A27" s="60"/>
      <c r="B27" s="73"/>
      <c r="C27" s="35">
        <f>E22</f>
        <v>0</v>
      </c>
      <c r="D27" s="35">
        <f>E24</f>
        <v>0</v>
      </c>
      <c r="E27" s="78"/>
      <c r="F27" s="36"/>
      <c r="G27" s="37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T27" s="70"/>
    </row>
    <row r="28" spans="1:20" s="38" customFormat="1" ht="15" customHeight="1" x14ac:dyDescent="0.35">
      <c r="A28" s="60"/>
      <c r="B28" s="72" t="s">
        <v>80</v>
      </c>
      <c r="C28" s="35">
        <f>F23</f>
        <v>0</v>
      </c>
      <c r="D28" s="35">
        <f>F25</f>
        <v>0</v>
      </c>
      <c r="E28" s="35">
        <f>F27</f>
        <v>0</v>
      </c>
      <c r="F28" s="77"/>
      <c r="G28" s="37"/>
      <c r="H28" s="68"/>
      <c r="I28" s="68"/>
      <c r="J28" s="68"/>
      <c r="K28" s="68"/>
      <c r="L28" s="68"/>
      <c r="M28" s="67"/>
      <c r="N28" s="67"/>
      <c r="O28" s="67"/>
      <c r="P28" s="68">
        <f t="shared" ref="P28" si="4">SUM(C28:G28)</f>
        <v>0</v>
      </c>
      <c r="Q28" s="68">
        <f t="shared" ref="Q28" si="5">SUM(C29:G29)</f>
        <v>0</v>
      </c>
      <c r="R28" s="68">
        <f t="shared" ref="R28" si="6">SUM(P28-Q28)</f>
        <v>0</v>
      </c>
      <c r="S28" s="69"/>
      <c r="T28" s="70"/>
    </row>
    <row r="29" spans="1:20" s="38" customFormat="1" ht="15" customHeight="1" x14ac:dyDescent="0.35">
      <c r="A29" s="60"/>
      <c r="B29" s="73"/>
      <c r="C29" s="35">
        <f>F22</f>
        <v>0</v>
      </c>
      <c r="D29" s="35">
        <f>F24</f>
        <v>0</v>
      </c>
      <c r="E29" s="35">
        <f>F26</f>
        <v>0</v>
      </c>
      <c r="F29" s="78"/>
      <c r="G29" s="37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70"/>
    </row>
    <row r="30" spans="1:20" ht="15" customHeight="1" x14ac:dyDescent="0.3"/>
    <row r="31" spans="1:20" ht="24.75" customHeight="1" x14ac:dyDescent="0.3">
      <c r="A31" s="52" t="s">
        <v>34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5" customHeight="1" x14ac:dyDescent="0.3"/>
    <row r="33" spans="1:20" ht="15" customHeight="1" x14ac:dyDescent="0.3">
      <c r="A33" s="8"/>
      <c r="O33" s="53" t="s">
        <v>17</v>
      </c>
      <c r="P33" s="53"/>
      <c r="Q33" s="53"/>
      <c r="R33" s="53"/>
      <c r="S33" s="53"/>
    </row>
    <row r="34" spans="1:20" ht="15" customHeight="1" x14ac:dyDescent="0.3">
      <c r="A34" s="27" t="s">
        <v>18</v>
      </c>
      <c r="B34" s="27" t="s">
        <v>19</v>
      </c>
      <c r="C34" s="47" t="s">
        <v>20</v>
      </c>
      <c r="D34" s="47"/>
      <c r="E34" s="47"/>
      <c r="F34" s="47"/>
      <c r="G34" s="47" t="s">
        <v>21</v>
      </c>
      <c r="H34" s="47"/>
      <c r="I34" s="47"/>
      <c r="J34" s="47"/>
      <c r="K34" s="47" t="s">
        <v>22</v>
      </c>
      <c r="L34" s="47"/>
      <c r="M34" s="47"/>
      <c r="N34" s="47"/>
      <c r="O34" s="27" t="s">
        <v>23</v>
      </c>
      <c r="P34" s="27" t="s">
        <v>24</v>
      </c>
      <c r="Q34" s="27"/>
      <c r="R34" s="27" t="s">
        <v>25</v>
      </c>
      <c r="S34" s="27" t="s">
        <v>23</v>
      </c>
    </row>
    <row r="35" spans="1:20" ht="21.75" customHeight="1" x14ac:dyDescent="0.3">
      <c r="A35" s="9">
        <v>0.5</v>
      </c>
      <c r="B35" s="39" t="str">
        <f>B22</f>
        <v xml:space="preserve">MARIO GIOVANNI REYES-SEC DESARROLLO INCLUSIÓN SOCIAL </v>
      </c>
      <c r="C35" s="48" t="str">
        <f>B24</f>
        <v>ALVARO HARVEY MARTIN-SEC. DE HABITAT</v>
      </c>
      <c r="D35" s="48"/>
      <c r="E35" s="48"/>
      <c r="F35" s="48"/>
      <c r="G35" s="63">
        <v>1</v>
      </c>
      <c r="H35" s="63"/>
      <c r="I35" s="63"/>
      <c r="J35" s="63"/>
      <c r="K35" s="51">
        <v>44362</v>
      </c>
      <c r="L35" s="51"/>
      <c r="M35" s="51"/>
      <c r="N35" s="51"/>
      <c r="O35" s="28"/>
      <c r="P35" s="28"/>
      <c r="Q35" s="47" t="s">
        <v>26</v>
      </c>
      <c r="R35" s="28"/>
      <c r="S35" s="28"/>
    </row>
    <row r="36" spans="1:20" ht="21.75" customHeight="1" x14ac:dyDescent="0.3">
      <c r="A36" s="9">
        <v>0.54166666666666663</v>
      </c>
      <c r="B36" s="39" t="str">
        <f>B28</f>
        <v xml:space="preserve">OSCAR MAURICIO REYES-SEC DESARROLLO INCLUSIÓN SOCIAL </v>
      </c>
      <c r="C36" s="48" t="str">
        <f>B26</f>
        <v>JUAN JOSE CONTRERAS-SEC. DE AMBIENTE</v>
      </c>
      <c r="D36" s="48"/>
      <c r="E36" s="48"/>
      <c r="F36" s="48"/>
      <c r="G36" s="64"/>
      <c r="H36" s="64"/>
      <c r="I36" s="64"/>
      <c r="J36" s="64"/>
      <c r="K36" s="51">
        <v>44362</v>
      </c>
      <c r="L36" s="51"/>
      <c r="M36" s="51"/>
      <c r="N36" s="51"/>
      <c r="O36" s="28"/>
      <c r="P36" s="28"/>
      <c r="Q36" s="47"/>
      <c r="R36" s="28"/>
      <c r="S36" s="28"/>
    </row>
    <row r="37" spans="1:20" ht="21.75" customHeight="1" x14ac:dyDescent="0.3">
      <c r="A37" s="27" t="s">
        <v>18</v>
      </c>
      <c r="B37" s="40" t="s">
        <v>19</v>
      </c>
      <c r="C37" s="45" t="s">
        <v>20</v>
      </c>
      <c r="D37" s="45"/>
      <c r="E37" s="45"/>
      <c r="F37" s="45"/>
      <c r="G37" s="47" t="s">
        <v>21</v>
      </c>
      <c r="H37" s="47"/>
      <c r="I37" s="47"/>
      <c r="J37" s="47"/>
      <c r="K37" s="47" t="s">
        <v>22</v>
      </c>
      <c r="L37" s="47"/>
      <c r="M37" s="47"/>
      <c r="N37" s="47"/>
      <c r="O37" s="27" t="s">
        <v>23</v>
      </c>
      <c r="P37" s="27" t="s">
        <v>24</v>
      </c>
      <c r="Q37" s="27"/>
      <c r="R37" s="27" t="s">
        <v>25</v>
      </c>
      <c r="S37" s="27" t="s">
        <v>23</v>
      </c>
    </row>
    <row r="38" spans="1:20" ht="21.75" customHeight="1" x14ac:dyDescent="0.3">
      <c r="A38" s="9">
        <v>0.5</v>
      </c>
      <c r="B38" s="39" t="str">
        <f>B22</f>
        <v xml:space="preserve">MARIO GIOVANNI REYES-SEC DESARROLLO INCLUSIÓN SOCIAL </v>
      </c>
      <c r="C38" s="48" t="str">
        <f>B28</f>
        <v xml:space="preserve">OSCAR MAURICIO REYES-SEC DESARROLLO INCLUSIÓN SOCIAL </v>
      </c>
      <c r="D38" s="48"/>
      <c r="E38" s="48"/>
      <c r="F38" s="48"/>
      <c r="G38" s="63">
        <v>1</v>
      </c>
      <c r="H38" s="63"/>
      <c r="I38" s="63"/>
      <c r="J38" s="63"/>
      <c r="K38" s="51">
        <v>44369</v>
      </c>
      <c r="L38" s="51"/>
      <c r="M38" s="51"/>
      <c r="N38" s="51"/>
      <c r="O38" s="28"/>
      <c r="P38" s="28"/>
      <c r="Q38" s="47" t="s">
        <v>26</v>
      </c>
      <c r="R38" s="28"/>
      <c r="S38" s="28"/>
    </row>
    <row r="39" spans="1:20" ht="21.75" customHeight="1" x14ac:dyDescent="0.3">
      <c r="A39" s="9">
        <v>0.54166666666666663</v>
      </c>
      <c r="B39" s="39" t="str">
        <f>B26</f>
        <v>JUAN JOSE CONTRERAS-SEC. DE AMBIENTE</v>
      </c>
      <c r="C39" s="48" t="str">
        <f>B24</f>
        <v>ALVARO HARVEY MARTIN-SEC. DE HABITAT</v>
      </c>
      <c r="D39" s="48"/>
      <c r="E39" s="48"/>
      <c r="F39" s="48"/>
      <c r="G39" s="64"/>
      <c r="H39" s="64"/>
      <c r="I39" s="64"/>
      <c r="J39" s="64"/>
      <c r="K39" s="51">
        <v>44369</v>
      </c>
      <c r="L39" s="51"/>
      <c r="M39" s="51"/>
      <c r="N39" s="51"/>
      <c r="O39" s="28"/>
      <c r="P39" s="28"/>
      <c r="Q39" s="47"/>
      <c r="R39" s="28"/>
      <c r="S39" s="28"/>
    </row>
    <row r="40" spans="1:20" ht="21.75" customHeight="1" x14ac:dyDescent="0.3">
      <c r="A40" s="27" t="s">
        <v>18</v>
      </c>
      <c r="B40" s="40" t="s">
        <v>19</v>
      </c>
      <c r="C40" s="45" t="s">
        <v>20</v>
      </c>
      <c r="D40" s="45"/>
      <c r="E40" s="45"/>
      <c r="F40" s="45"/>
      <c r="G40" s="47" t="s">
        <v>21</v>
      </c>
      <c r="H40" s="47"/>
      <c r="I40" s="47"/>
      <c r="J40" s="47"/>
      <c r="K40" s="47" t="s">
        <v>22</v>
      </c>
      <c r="L40" s="47"/>
      <c r="M40" s="47"/>
      <c r="N40" s="47"/>
      <c r="O40" s="27" t="s">
        <v>23</v>
      </c>
      <c r="P40" s="27" t="s">
        <v>24</v>
      </c>
      <c r="Q40" s="27"/>
      <c r="R40" s="27" t="s">
        <v>25</v>
      </c>
      <c r="S40" s="27" t="s">
        <v>23</v>
      </c>
    </row>
    <row r="41" spans="1:20" ht="21.75" customHeight="1" x14ac:dyDescent="0.3">
      <c r="A41" s="9">
        <v>0.5</v>
      </c>
      <c r="B41" s="39" t="str">
        <f>B22</f>
        <v xml:space="preserve">MARIO GIOVANNI REYES-SEC DESARROLLO INCLUSIÓN SOCIAL </v>
      </c>
      <c r="C41" s="48" t="str">
        <f>B26</f>
        <v>JUAN JOSE CONTRERAS-SEC. DE AMBIENTE</v>
      </c>
      <c r="D41" s="48"/>
      <c r="E41" s="48"/>
      <c r="F41" s="48"/>
      <c r="G41" s="63">
        <v>1</v>
      </c>
      <c r="H41" s="63"/>
      <c r="I41" s="63"/>
      <c r="J41" s="63"/>
      <c r="K41" s="51">
        <v>44378</v>
      </c>
      <c r="L41" s="51"/>
      <c r="M41" s="51"/>
      <c r="N41" s="51"/>
      <c r="O41" s="28"/>
      <c r="P41" s="28"/>
      <c r="Q41" s="47" t="s">
        <v>26</v>
      </c>
      <c r="R41" s="28"/>
      <c r="S41" s="28"/>
    </row>
    <row r="42" spans="1:20" ht="21.75" customHeight="1" x14ac:dyDescent="0.3">
      <c r="A42" s="9">
        <v>0.54166666666666663</v>
      </c>
      <c r="B42" s="39" t="str">
        <f>B24</f>
        <v>ALVARO HARVEY MARTIN-SEC. DE HABITAT</v>
      </c>
      <c r="C42" s="48" t="str">
        <f>B28</f>
        <v xml:space="preserve">OSCAR MAURICIO REYES-SEC DESARROLLO INCLUSIÓN SOCIAL </v>
      </c>
      <c r="D42" s="48"/>
      <c r="E42" s="48"/>
      <c r="F42" s="48"/>
      <c r="G42" s="64"/>
      <c r="H42" s="64"/>
      <c r="I42" s="64"/>
      <c r="J42" s="64"/>
      <c r="K42" s="51">
        <v>44378</v>
      </c>
      <c r="L42" s="51"/>
      <c r="M42" s="51"/>
      <c r="N42" s="51"/>
      <c r="O42" s="28"/>
      <c r="P42" s="28"/>
      <c r="Q42" s="47"/>
      <c r="R42" s="28"/>
      <c r="S42" s="28"/>
    </row>
    <row r="43" spans="1:20" ht="15" customHeight="1" x14ac:dyDescent="0.3"/>
    <row r="44" spans="1:20" ht="15" customHeight="1" x14ac:dyDescent="0.3">
      <c r="A44" s="60" t="s">
        <v>27</v>
      </c>
      <c r="B44" s="23" t="s">
        <v>3</v>
      </c>
      <c r="C44" s="23">
        <v>1</v>
      </c>
      <c r="D44" s="23">
        <v>2</v>
      </c>
      <c r="E44" s="23">
        <v>3</v>
      </c>
      <c r="F44" s="24">
        <v>4</v>
      </c>
      <c r="G44" s="10">
        <v>5</v>
      </c>
      <c r="H44" s="41" t="s">
        <v>4</v>
      </c>
      <c r="I44" s="42" t="s">
        <v>5</v>
      </c>
      <c r="J44" s="42" t="s">
        <v>6</v>
      </c>
      <c r="K44" s="42" t="s">
        <v>7</v>
      </c>
      <c r="L44" s="42" t="s">
        <v>8</v>
      </c>
      <c r="M44" s="42" t="s">
        <v>9</v>
      </c>
      <c r="N44" s="42" t="s">
        <v>10</v>
      </c>
      <c r="O44" s="42" t="s">
        <v>11</v>
      </c>
      <c r="P44" s="42" t="s">
        <v>12</v>
      </c>
      <c r="Q44" s="23" t="s">
        <v>13</v>
      </c>
      <c r="R44" s="23" t="s">
        <v>14</v>
      </c>
      <c r="S44" s="23" t="s">
        <v>15</v>
      </c>
      <c r="T44" s="24" t="s">
        <v>16</v>
      </c>
    </row>
    <row r="45" spans="1:20" ht="15" customHeight="1" x14ac:dyDescent="0.3">
      <c r="A45" s="60"/>
      <c r="B45" s="65" t="s">
        <v>81</v>
      </c>
      <c r="C45" s="61"/>
      <c r="D45" s="25"/>
      <c r="E45" s="25"/>
      <c r="F45" s="26"/>
      <c r="G45" s="11"/>
      <c r="H45" s="55"/>
      <c r="I45" s="55"/>
      <c r="J45" s="55"/>
      <c r="K45" s="55"/>
      <c r="L45" s="55"/>
      <c r="M45" s="54"/>
      <c r="N45" s="54"/>
      <c r="O45" s="54"/>
      <c r="P45" s="55">
        <f>SUM(C45:G45)</f>
        <v>0</v>
      </c>
      <c r="Q45" s="74">
        <f>SUM(C46:G46)</f>
        <v>0</v>
      </c>
      <c r="R45" s="74">
        <f>SUM(P45-Q45)</f>
        <v>0</v>
      </c>
      <c r="S45" s="75"/>
      <c r="T45" s="76"/>
    </row>
    <row r="46" spans="1:20" ht="15" customHeight="1" x14ac:dyDescent="0.3">
      <c r="A46" s="60"/>
      <c r="B46" s="66"/>
      <c r="C46" s="62"/>
      <c r="D46" s="25"/>
      <c r="E46" s="25"/>
      <c r="F46" s="26"/>
      <c r="G46" s="11"/>
      <c r="H46" s="55"/>
      <c r="I46" s="55"/>
      <c r="J46" s="55"/>
      <c r="K46" s="55"/>
      <c r="L46" s="55"/>
      <c r="M46" s="55"/>
      <c r="N46" s="55"/>
      <c r="O46" s="55"/>
      <c r="P46" s="55"/>
      <c r="Q46" s="74"/>
      <c r="R46" s="74"/>
      <c r="S46" s="75"/>
      <c r="T46" s="76"/>
    </row>
    <row r="47" spans="1:20" ht="15" customHeight="1" x14ac:dyDescent="0.3">
      <c r="A47" s="60"/>
      <c r="B47" s="65" t="s">
        <v>82</v>
      </c>
      <c r="C47" s="25">
        <f>D46</f>
        <v>0</v>
      </c>
      <c r="D47" s="61"/>
      <c r="E47" s="25"/>
      <c r="F47" s="26"/>
      <c r="G47" s="11"/>
      <c r="H47" s="55"/>
      <c r="I47" s="55"/>
      <c r="J47" s="55"/>
      <c r="K47" s="55"/>
      <c r="L47" s="55"/>
      <c r="M47" s="54"/>
      <c r="N47" s="54"/>
      <c r="O47" s="54"/>
      <c r="P47" s="55">
        <f>SUM(C47:G47)</f>
        <v>0</v>
      </c>
      <c r="Q47" s="74">
        <f t="shared" ref="Q47" si="7">SUM(C48:G48)</f>
        <v>0</v>
      </c>
      <c r="R47" s="74">
        <f t="shared" ref="R47" si="8">SUM(P47-Q47)</f>
        <v>0</v>
      </c>
      <c r="S47" s="75"/>
      <c r="T47" s="76"/>
    </row>
    <row r="48" spans="1:20" ht="15" customHeight="1" x14ac:dyDescent="0.3">
      <c r="A48" s="60"/>
      <c r="B48" s="66"/>
      <c r="C48" s="25">
        <f>D45</f>
        <v>0</v>
      </c>
      <c r="D48" s="62"/>
      <c r="E48" s="25"/>
      <c r="F48" s="26"/>
      <c r="G48" s="11"/>
      <c r="H48" s="55"/>
      <c r="I48" s="55"/>
      <c r="J48" s="55">
        <v>0</v>
      </c>
      <c r="K48" s="55"/>
      <c r="L48" s="55"/>
      <c r="M48" s="55"/>
      <c r="N48" s="55"/>
      <c r="O48" s="55"/>
      <c r="P48" s="55"/>
      <c r="Q48" s="74"/>
      <c r="R48" s="74"/>
      <c r="S48" s="75"/>
      <c r="T48" s="76"/>
    </row>
    <row r="49" spans="1:20" ht="15" customHeight="1" x14ac:dyDescent="0.3">
      <c r="A49" s="60"/>
      <c r="B49" s="65" t="s">
        <v>83</v>
      </c>
      <c r="C49" s="25">
        <f>E46</f>
        <v>0</v>
      </c>
      <c r="D49" s="25">
        <f>E48</f>
        <v>0</v>
      </c>
      <c r="E49" s="61"/>
      <c r="F49" s="26"/>
      <c r="G49" s="11"/>
      <c r="H49" s="55"/>
      <c r="I49" s="55"/>
      <c r="J49" s="55"/>
      <c r="K49" s="55"/>
      <c r="L49" s="55"/>
      <c r="M49" s="54"/>
      <c r="N49" s="54"/>
      <c r="O49" s="54"/>
      <c r="P49" s="55">
        <f>SUM(C49:G49)</f>
        <v>0</v>
      </c>
      <c r="Q49" s="74">
        <f t="shared" ref="Q49" si="9">SUM(C50:G50)</f>
        <v>0</v>
      </c>
      <c r="R49" s="74">
        <f t="shared" ref="R49" si="10">SUM(P49-Q49)</f>
        <v>0</v>
      </c>
      <c r="S49" s="75"/>
      <c r="T49" s="76"/>
    </row>
    <row r="50" spans="1:20" ht="15" customHeight="1" x14ac:dyDescent="0.3">
      <c r="A50" s="60"/>
      <c r="B50" s="66"/>
      <c r="C50" s="25">
        <f>E45</f>
        <v>0</v>
      </c>
      <c r="D50" s="25">
        <f>E47</f>
        <v>0</v>
      </c>
      <c r="E50" s="62"/>
      <c r="F50" s="26"/>
      <c r="G50" s="11"/>
      <c r="H50" s="55"/>
      <c r="I50" s="55"/>
      <c r="J50" s="55"/>
      <c r="K50" s="55"/>
      <c r="L50" s="55"/>
      <c r="M50" s="55"/>
      <c r="N50" s="55"/>
      <c r="O50" s="55"/>
      <c r="P50" s="55"/>
      <c r="Q50" s="74"/>
      <c r="R50" s="74"/>
      <c r="S50" s="75"/>
      <c r="T50" s="76"/>
    </row>
    <row r="51" spans="1:20" ht="15" customHeight="1" x14ac:dyDescent="0.3">
      <c r="A51" s="60"/>
      <c r="B51" s="65" t="s">
        <v>84</v>
      </c>
      <c r="C51" s="25">
        <f>F46</f>
        <v>0</v>
      </c>
      <c r="D51" s="25">
        <f>F48</f>
        <v>0</v>
      </c>
      <c r="E51" s="25">
        <f>F50</f>
        <v>0</v>
      </c>
      <c r="F51" s="61"/>
      <c r="G51" s="11"/>
      <c r="H51" s="55"/>
      <c r="I51" s="55"/>
      <c r="J51" s="55"/>
      <c r="K51" s="55"/>
      <c r="L51" s="55"/>
      <c r="M51" s="54"/>
      <c r="N51" s="54"/>
      <c r="O51" s="54"/>
      <c r="P51" s="55">
        <f t="shared" ref="P51" si="11">SUM(C51:G51)</f>
        <v>0</v>
      </c>
      <c r="Q51" s="74">
        <f t="shared" ref="Q51" si="12">SUM(C52:G52)</f>
        <v>0</v>
      </c>
      <c r="R51" s="74">
        <f t="shared" ref="R51" si="13">SUM(P51-Q51)</f>
        <v>0</v>
      </c>
      <c r="S51" s="75"/>
      <c r="T51" s="76"/>
    </row>
    <row r="52" spans="1:20" ht="15" customHeight="1" x14ac:dyDescent="0.3">
      <c r="A52" s="60"/>
      <c r="B52" s="66"/>
      <c r="C52" s="25">
        <f>F45</f>
        <v>0</v>
      </c>
      <c r="D52" s="25">
        <f>F47</f>
        <v>0</v>
      </c>
      <c r="E52" s="25">
        <f>F49</f>
        <v>0</v>
      </c>
      <c r="F52" s="62"/>
      <c r="G52" s="11"/>
      <c r="H52" s="55"/>
      <c r="I52" s="55"/>
      <c r="J52" s="55"/>
      <c r="K52" s="55"/>
      <c r="L52" s="55"/>
      <c r="M52" s="55"/>
      <c r="N52" s="55"/>
      <c r="O52" s="55"/>
      <c r="P52" s="55"/>
      <c r="Q52" s="74"/>
      <c r="R52" s="74"/>
      <c r="S52" s="75"/>
      <c r="T52" s="76"/>
    </row>
    <row r="53" spans="1:20" ht="15" customHeight="1" x14ac:dyDescent="0.3"/>
    <row r="54" spans="1:20" ht="15" customHeight="1" x14ac:dyDescent="0.3">
      <c r="A54" s="52" t="s">
        <v>34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15" customHeight="1" x14ac:dyDescent="0.3"/>
    <row r="56" spans="1:20" ht="15" customHeight="1" x14ac:dyDescent="0.3">
      <c r="A56" s="8"/>
      <c r="O56" s="53" t="s">
        <v>17</v>
      </c>
      <c r="P56" s="53"/>
      <c r="Q56" s="53"/>
      <c r="R56" s="53"/>
      <c r="S56" s="53"/>
    </row>
    <row r="57" spans="1:20" ht="15" customHeight="1" x14ac:dyDescent="0.3">
      <c r="A57" s="27" t="s">
        <v>18</v>
      </c>
      <c r="B57" s="27" t="s">
        <v>19</v>
      </c>
      <c r="C57" s="47" t="s">
        <v>20</v>
      </c>
      <c r="D57" s="47"/>
      <c r="E57" s="47"/>
      <c r="F57" s="47"/>
      <c r="G57" s="47" t="s">
        <v>21</v>
      </c>
      <c r="H57" s="47"/>
      <c r="I57" s="47"/>
      <c r="J57" s="47"/>
      <c r="K57" s="47" t="s">
        <v>22</v>
      </c>
      <c r="L57" s="47"/>
      <c r="M57" s="47"/>
      <c r="N57" s="47"/>
      <c r="O57" s="27" t="s">
        <v>23</v>
      </c>
      <c r="P57" s="27" t="s">
        <v>24</v>
      </c>
      <c r="Q57" s="27"/>
      <c r="R57" s="27" t="s">
        <v>25</v>
      </c>
      <c r="S57" s="27" t="s">
        <v>23</v>
      </c>
    </row>
    <row r="58" spans="1:20" ht="21.75" customHeight="1" x14ac:dyDescent="0.3">
      <c r="A58" s="9">
        <v>0.5</v>
      </c>
      <c r="B58" s="39" t="str">
        <f>B45</f>
        <v>CAMILO ANDRES BARTELS- EMPRESAS PÚBLICAS DE CUNDINAMARCA</v>
      </c>
      <c r="C58" s="48" t="str">
        <f>B47</f>
        <v>JHON ALEXANDER URQUIJO-SEC GENERAL</v>
      </c>
      <c r="D58" s="48"/>
      <c r="E58" s="48"/>
      <c r="F58" s="48"/>
      <c r="G58" s="63">
        <v>1</v>
      </c>
      <c r="H58" s="63"/>
      <c r="I58" s="63"/>
      <c r="J58" s="63"/>
      <c r="K58" s="51">
        <v>44362</v>
      </c>
      <c r="L58" s="51"/>
      <c r="M58" s="51"/>
      <c r="N58" s="51"/>
      <c r="O58" s="28"/>
      <c r="P58" s="28"/>
      <c r="Q58" s="47" t="s">
        <v>26</v>
      </c>
      <c r="R58" s="28"/>
      <c r="S58" s="28"/>
    </row>
    <row r="59" spans="1:20" ht="21.75" customHeight="1" x14ac:dyDescent="0.3">
      <c r="A59" s="9">
        <v>0.54166666666666663</v>
      </c>
      <c r="B59" s="39" t="str">
        <f>B51</f>
        <v>SANTIAGO FRANCO CUEVAS-SEC HACIENDA</v>
      </c>
      <c r="C59" s="48" t="str">
        <f>B49</f>
        <v>JIMMY CAMILO MARTINEZ- SEC FUNCIÓN PÚBLICA</v>
      </c>
      <c r="D59" s="48"/>
      <c r="E59" s="48"/>
      <c r="F59" s="48"/>
      <c r="G59" s="64"/>
      <c r="H59" s="64"/>
      <c r="I59" s="64"/>
      <c r="J59" s="64"/>
      <c r="K59" s="51">
        <v>44362</v>
      </c>
      <c r="L59" s="51"/>
      <c r="M59" s="51"/>
      <c r="N59" s="51"/>
      <c r="O59" s="28"/>
      <c r="P59" s="28"/>
      <c r="Q59" s="47"/>
      <c r="R59" s="28"/>
      <c r="S59" s="28"/>
    </row>
    <row r="60" spans="1:20" ht="21.75" customHeight="1" x14ac:dyDescent="0.3">
      <c r="A60" s="27" t="s">
        <v>18</v>
      </c>
      <c r="B60" s="40" t="s">
        <v>19</v>
      </c>
      <c r="C60" s="45" t="s">
        <v>20</v>
      </c>
      <c r="D60" s="45"/>
      <c r="E60" s="45"/>
      <c r="F60" s="45"/>
      <c r="G60" s="47" t="s">
        <v>21</v>
      </c>
      <c r="H60" s="47"/>
      <c r="I60" s="47"/>
      <c r="J60" s="47"/>
      <c r="K60" s="47" t="s">
        <v>22</v>
      </c>
      <c r="L60" s="47"/>
      <c r="M60" s="47"/>
      <c r="N60" s="47"/>
      <c r="O60" s="27" t="s">
        <v>23</v>
      </c>
      <c r="P60" s="27" t="s">
        <v>24</v>
      </c>
      <c r="Q60" s="27"/>
      <c r="R60" s="27" t="s">
        <v>25</v>
      </c>
      <c r="S60" s="27" t="s">
        <v>23</v>
      </c>
    </row>
    <row r="61" spans="1:20" ht="21.75" customHeight="1" x14ac:dyDescent="0.3">
      <c r="A61" s="9">
        <v>0.5</v>
      </c>
      <c r="B61" s="39" t="str">
        <f>B45</f>
        <v>CAMILO ANDRES BARTELS- EMPRESAS PÚBLICAS DE CUNDINAMARCA</v>
      </c>
      <c r="C61" s="48" t="str">
        <f>B51</f>
        <v>SANTIAGO FRANCO CUEVAS-SEC HACIENDA</v>
      </c>
      <c r="D61" s="48"/>
      <c r="E61" s="48"/>
      <c r="F61" s="48"/>
      <c r="G61" s="63">
        <v>1</v>
      </c>
      <c r="H61" s="63"/>
      <c r="I61" s="63"/>
      <c r="J61" s="63"/>
      <c r="K61" s="51">
        <v>44370</v>
      </c>
      <c r="L61" s="51"/>
      <c r="M61" s="51"/>
      <c r="N61" s="51"/>
      <c r="O61" s="28"/>
      <c r="P61" s="28"/>
      <c r="Q61" s="47" t="s">
        <v>26</v>
      </c>
      <c r="R61" s="28"/>
      <c r="S61" s="28"/>
    </row>
    <row r="62" spans="1:20" ht="21.75" customHeight="1" x14ac:dyDescent="0.3">
      <c r="A62" s="9">
        <v>0.54166666666666663</v>
      </c>
      <c r="B62" s="39" t="str">
        <f>B49</f>
        <v>JIMMY CAMILO MARTINEZ- SEC FUNCIÓN PÚBLICA</v>
      </c>
      <c r="C62" s="48" t="str">
        <f>B47</f>
        <v>JHON ALEXANDER URQUIJO-SEC GENERAL</v>
      </c>
      <c r="D62" s="48"/>
      <c r="E62" s="48"/>
      <c r="F62" s="48"/>
      <c r="G62" s="64"/>
      <c r="H62" s="64"/>
      <c r="I62" s="64"/>
      <c r="J62" s="64"/>
      <c r="K62" s="51">
        <v>44370</v>
      </c>
      <c r="L62" s="51"/>
      <c r="M62" s="51"/>
      <c r="N62" s="51"/>
      <c r="O62" s="28"/>
      <c r="P62" s="28"/>
      <c r="Q62" s="47"/>
      <c r="R62" s="28"/>
      <c r="S62" s="28"/>
    </row>
    <row r="63" spans="1:20" ht="21.75" customHeight="1" x14ac:dyDescent="0.3">
      <c r="A63" s="27" t="s">
        <v>18</v>
      </c>
      <c r="B63" s="40" t="s">
        <v>19</v>
      </c>
      <c r="C63" s="45" t="s">
        <v>20</v>
      </c>
      <c r="D63" s="45"/>
      <c r="E63" s="45"/>
      <c r="F63" s="45"/>
      <c r="G63" s="47" t="s">
        <v>21</v>
      </c>
      <c r="H63" s="47"/>
      <c r="I63" s="47"/>
      <c r="J63" s="47"/>
      <c r="K63" s="47" t="s">
        <v>22</v>
      </c>
      <c r="L63" s="47"/>
      <c r="M63" s="47"/>
      <c r="N63" s="47"/>
      <c r="O63" s="27" t="s">
        <v>23</v>
      </c>
      <c r="P63" s="27" t="s">
        <v>24</v>
      </c>
      <c r="Q63" s="27"/>
      <c r="R63" s="27" t="s">
        <v>25</v>
      </c>
      <c r="S63" s="27" t="s">
        <v>23</v>
      </c>
    </row>
    <row r="64" spans="1:20" ht="21.75" customHeight="1" x14ac:dyDescent="0.3">
      <c r="A64" s="9">
        <v>0.5</v>
      </c>
      <c r="B64" s="39" t="str">
        <f>B45</f>
        <v>CAMILO ANDRES BARTELS- EMPRESAS PÚBLICAS DE CUNDINAMARCA</v>
      </c>
      <c r="C64" s="48" t="str">
        <f>B49</f>
        <v>JIMMY CAMILO MARTINEZ- SEC FUNCIÓN PÚBLICA</v>
      </c>
      <c r="D64" s="48"/>
      <c r="E64" s="48"/>
      <c r="F64" s="48"/>
      <c r="G64" s="63">
        <v>2</v>
      </c>
      <c r="H64" s="63"/>
      <c r="I64" s="63"/>
      <c r="J64" s="63"/>
      <c r="K64" s="51">
        <v>44378</v>
      </c>
      <c r="L64" s="51"/>
      <c r="M64" s="51"/>
      <c r="N64" s="51"/>
      <c r="O64" s="28"/>
      <c r="P64" s="28"/>
      <c r="Q64" s="47" t="s">
        <v>26</v>
      </c>
      <c r="R64" s="28"/>
      <c r="S64" s="28"/>
    </row>
    <row r="65" spans="1:20" ht="21.75" customHeight="1" x14ac:dyDescent="0.3">
      <c r="A65" s="9">
        <v>0.54166666666666663</v>
      </c>
      <c r="B65" s="39" t="str">
        <f>B47</f>
        <v>JHON ALEXANDER URQUIJO-SEC GENERAL</v>
      </c>
      <c r="C65" s="48" t="str">
        <f>B51</f>
        <v>SANTIAGO FRANCO CUEVAS-SEC HACIENDA</v>
      </c>
      <c r="D65" s="48"/>
      <c r="E65" s="48"/>
      <c r="F65" s="48"/>
      <c r="G65" s="64"/>
      <c r="H65" s="64"/>
      <c r="I65" s="64"/>
      <c r="J65" s="64"/>
      <c r="K65" s="51">
        <v>44378</v>
      </c>
      <c r="L65" s="51"/>
      <c r="M65" s="51"/>
      <c r="N65" s="51"/>
      <c r="O65" s="28"/>
      <c r="P65" s="28"/>
      <c r="Q65" s="47"/>
      <c r="R65" s="28"/>
      <c r="S65" s="28"/>
    </row>
    <row r="66" spans="1:20" ht="15" customHeight="1" x14ac:dyDescent="0.3"/>
    <row r="67" spans="1:20" ht="15" customHeight="1" x14ac:dyDescent="0.3">
      <c r="A67" s="60" t="s">
        <v>28</v>
      </c>
      <c r="B67" s="23" t="s">
        <v>3</v>
      </c>
      <c r="C67" s="23">
        <v>1</v>
      </c>
      <c r="D67" s="23">
        <v>2</v>
      </c>
      <c r="E67" s="23">
        <v>3</v>
      </c>
      <c r="F67" s="24">
        <v>4</v>
      </c>
      <c r="G67" s="10">
        <v>5</v>
      </c>
      <c r="H67" s="44" t="s">
        <v>4</v>
      </c>
      <c r="I67" s="44" t="s">
        <v>5</v>
      </c>
      <c r="J67" s="44" t="s">
        <v>6</v>
      </c>
      <c r="K67" s="44" t="s">
        <v>7</v>
      </c>
      <c r="L67" s="44" t="s">
        <v>8</v>
      </c>
      <c r="M67" s="44" t="s">
        <v>9</v>
      </c>
      <c r="N67" s="44" t="s">
        <v>10</v>
      </c>
      <c r="O67" s="44" t="s">
        <v>11</v>
      </c>
      <c r="P67" s="44" t="s">
        <v>12</v>
      </c>
      <c r="Q67" s="44" t="s">
        <v>13</v>
      </c>
      <c r="R67" s="44" t="s">
        <v>14</v>
      </c>
      <c r="S67" s="44" t="s">
        <v>15</v>
      </c>
      <c r="T67" s="44" t="s">
        <v>16</v>
      </c>
    </row>
    <row r="68" spans="1:20" ht="15" customHeight="1" x14ac:dyDescent="0.3">
      <c r="A68" s="60"/>
      <c r="B68" s="58" t="s">
        <v>85</v>
      </c>
      <c r="C68" s="61"/>
      <c r="D68" s="25"/>
      <c r="E68" s="25"/>
      <c r="F68" s="26"/>
      <c r="G68" s="11"/>
      <c r="H68" s="55"/>
      <c r="I68" s="55"/>
      <c r="J68" s="55"/>
      <c r="K68" s="55"/>
      <c r="L68" s="55"/>
      <c r="M68" s="54"/>
      <c r="N68" s="54"/>
      <c r="O68" s="54"/>
      <c r="P68" s="55">
        <f>SUM(C68:G68)</f>
        <v>0</v>
      </c>
      <c r="Q68" s="55">
        <f>SUM(C69:G69)</f>
        <v>0</v>
      </c>
      <c r="R68" s="55">
        <f>SUM(P68-Q68)</f>
        <v>0</v>
      </c>
      <c r="S68" s="56"/>
      <c r="T68" s="57"/>
    </row>
    <row r="69" spans="1:20" ht="15" customHeight="1" x14ac:dyDescent="0.3">
      <c r="A69" s="60"/>
      <c r="B69" s="59"/>
      <c r="C69" s="62"/>
      <c r="D69" s="25"/>
      <c r="E69" s="25"/>
      <c r="F69" s="26"/>
      <c r="G69" s="11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  <c r="T69" s="57"/>
    </row>
    <row r="70" spans="1:20" ht="15" customHeight="1" x14ac:dyDescent="0.3">
      <c r="A70" s="60"/>
      <c r="B70" s="58" t="s">
        <v>86</v>
      </c>
      <c r="C70" s="25">
        <f>D69</f>
        <v>0</v>
      </c>
      <c r="D70" s="61"/>
      <c r="E70" s="25"/>
      <c r="F70" s="26"/>
      <c r="G70" s="11"/>
      <c r="H70" s="55"/>
      <c r="I70" s="55"/>
      <c r="J70" s="55"/>
      <c r="K70" s="55"/>
      <c r="L70" s="55"/>
      <c r="M70" s="54"/>
      <c r="N70" s="54"/>
      <c r="O70" s="54"/>
      <c r="P70" s="55">
        <f>SUM(C70:G70)</f>
        <v>0</v>
      </c>
      <c r="Q70" s="55">
        <f t="shared" ref="Q70" si="14">SUM(C71:G71)</f>
        <v>0</v>
      </c>
      <c r="R70" s="55">
        <f t="shared" ref="R70" si="15">SUM(P70-Q70)</f>
        <v>0</v>
      </c>
      <c r="S70" s="56"/>
      <c r="T70" s="57"/>
    </row>
    <row r="71" spans="1:20" ht="15" customHeight="1" x14ac:dyDescent="0.3">
      <c r="A71" s="60"/>
      <c r="B71" s="59"/>
      <c r="C71" s="25">
        <f>D68</f>
        <v>0</v>
      </c>
      <c r="D71" s="62"/>
      <c r="E71" s="25"/>
      <c r="F71" s="26"/>
      <c r="G71" s="11"/>
      <c r="H71" s="55"/>
      <c r="I71" s="55"/>
      <c r="J71" s="55">
        <v>0</v>
      </c>
      <c r="K71" s="55"/>
      <c r="L71" s="55"/>
      <c r="M71" s="55"/>
      <c r="N71" s="55"/>
      <c r="O71" s="55"/>
      <c r="P71" s="55"/>
      <c r="Q71" s="55"/>
      <c r="R71" s="55"/>
      <c r="S71" s="56"/>
      <c r="T71" s="57"/>
    </row>
    <row r="72" spans="1:20" ht="15" customHeight="1" x14ac:dyDescent="0.3">
      <c r="A72" s="60"/>
      <c r="B72" s="58" t="s">
        <v>87</v>
      </c>
      <c r="C72" s="25">
        <f>E69</f>
        <v>0</v>
      </c>
      <c r="D72" s="25">
        <f>E71</f>
        <v>0</v>
      </c>
      <c r="E72" s="61"/>
      <c r="F72" s="26"/>
      <c r="G72" s="11"/>
      <c r="H72" s="55"/>
      <c r="I72" s="55"/>
      <c r="J72" s="55"/>
      <c r="K72" s="55"/>
      <c r="L72" s="55"/>
      <c r="M72" s="54"/>
      <c r="N72" s="54"/>
      <c r="O72" s="54"/>
      <c r="P72" s="55">
        <f>SUM(C72:G72)</f>
        <v>0</v>
      </c>
      <c r="Q72" s="55">
        <f t="shared" ref="Q72" si="16">SUM(C73:G73)</f>
        <v>0</v>
      </c>
      <c r="R72" s="55">
        <f t="shared" ref="R72" si="17">SUM(P72-Q72)</f>
        <v>0</v>
      </c>
      <c r="S72" s="56"/>
      <c r="T72" s="57"/>
    </row>
    <row r="73" spans="1:20" ht="15" customHeight="1" x14ac:dyDescent="0.3">
      <c r="A73" s="60"/>
      <c r="B73" s="59"/>
      <c r="C73" s="25">
        <f>E68</f>
        <v>0</v>
      </c>
      <c r="D73" s="25">
        <f>E70</f>
        <v>0</v>
      </c>
      <c r="E73" s="62"/>
      <c r="F73" s="26"/>
      <c r="G73" s="11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57"/>
    </row>
    <row r="74" spans="1:20" ht="15" customHeight="1" x14ac:dyDescent="0.3">
      <c r="A74" s="60"/>
      <c r="B74" s="58" t="s">
        <v>88</v>
      </c>
      <c r="C74" s="25">
        <f>F69</f>
        <v>0</v>
      </c>
      <c r="D74" s="25">
        <f>F71</f>
        <v>0</v>
      </c>
      <c r="E74" s="25">
        <f>F73</f>
        <v>0</v>
      </c>
      <c r="F74" s="61"/>
      <c r="G74" s="11"/>
      <c r="H74" s="55"/>
      <c r="I74" s="55"/>
      <c r="J74" s="55"/>
      <c r="K74" s="55"/>
      <c r="L74" s="55"/>
      <c r="M74" s="54"/>
      <c r="N74" s="54"/>
      <c r="O74" s="54"/>
      <c r="P74" s="55">
        <f t="shared" ref="P74" si="18">SUM(C74:G74)</f>
        <v>0</v>
      </c>
      <c r="Q74" s="55">
        <f t="shared" ref="Q74" si="19">SUM(C75:G75)</f>
        <v>0</v>
      </c>
      <c r="R74" s="55">
        <f t="shared" ref="R74" si="20">SUM(P74-Q74)</f>
        <v>0</v>
      </c>
      <c r="S74" s="56"/>
      <c r="T74" s="57"/>
    </row>
    <row r="75" spans="1:20" ht="15" customHeight="1" x14ac:dyDescent="0.3">
      <c r="A75" s="60"/>
      <c r="B75" s="59"/>
      <c r="C75" s="25">
        <f>F68</f>
        <v>0</v>
      </c>
      <c r="D75" s="25">
        <f>F70</f>
        <v>0</v>
      </c>
      <c r="E75" s="25">
        <f>F72</f>
        <v>0</v>
      </c>
      <c r="F75" s="62"/>
      <c r="G75" s="11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  <c r="T75" s="57"/>
    </row>
    <row r="76" spans="1:20" ht="15" customHeight="1" x14ac:dyDescent="0.3"/>
    <row r="77" spans="1:20" ht="15" customHeight="1" x14ac:dyDescent="0.3">
      <c r="A77" s="52" t="s">
        <v>34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</row>
    <row r="78" spans="1:20" ht="15" customHeight="1" x14ac:dyDescent="0.3"/>
    <row r="79" spans="1:20" ht="15" customHeight="1" x14ac:dyDescent="0.3">
      <c r="A79" s="8"/>
      <c r="O79" s="53" t="s">
        <v>17</v>
      </c>
      <c r="P79" s="53"/>
      <c r="Q79" s="53"/>
      <c r="R79" s="53"/>
      <c r="S79" s="53"/>
    </row>
    <row r="80" spans="1:20" ht="15" customHeight="1" x14ac:dyDescent="0.3">
      <c r="A80" s="27" t="s">
        <v>18</v>
      </c>
      <c r="B80" s="27" t="s">
        <v>19</v>
      </c>
      <c r="C80" s="47" t="s">
        <v>20</v>
      </c>
      <c r="D80" s="47"/>
      <c r="E80" s="47"/>
      <c r="F80" s="47"/>
      <c r="G80" s="47" t="s">
        <v>21</v>
      </c>
      <c r="H80" s="47"/>
      <c r="I80" s="47"/>
      <c r="J80" s="47"/>
      <c r="K80" s="47" t="s">
        <v>22</v>
      </c>
      <c r="L80" s="47"/>
      <c r="M80" s="47"/>
      <c r="N80" s="47"/>
      <c r="O80" s="27" t="s">
        <v>23</v>
      </c>
      <c r="P80" s="27" t="s">
        <v>24</v>
      </c>
      <c r="Q80" s="27"/>
      <c r="R80" s="27" t="s">
        <v>25</v>
      </c>
      <c r="S80" s="27" t="s">
        <v>23</v>
      </c>
    </row>
    <row r="81" spans="1:20" ht="21.75" customHeight="1" x14ac:dyDescent="0.3">
      <c r="A81" s="9">
        <v>0.5</v>
      </c>
      <c r="B81" s="39" t="str">
        <f>B68</f>
        <v>JUAN CARLOS REYES-SEC SALUD</v>
      </c>
      <c r="C81" s="48" t="str">
        <f>B70</f>
        <v>LUIS GUILLERMO MONTENEGRO-SEC PLANEACIÓN</v>
      </c>
      <c r="D81" s="48"/>
      <c r="E81" s="48"/>
      <c r="F81" s="48"/>
      <c r="G81" s="63">
        <v>1</v>
      </c>
      <c r="H81" s="63"/>
      <c r="I81" s="63"/>
      <c r="J81" s="63"/>
      <c r="K81" s="51">
        <v>44363</v>
      </c>
      <c r="L81" s="51"/>
      <c r="M81" s="51"/>
      <c r="N81" s="51"/>
      <c r="O81" s="28"/>
      <c r="P81" s="28"/>
      <c r="Q81" s="47" t="s">
        <v>26</v>
      </c>
      <c r="R81" s="28"/>
      <c r="S81" s="28"/>
    </row>
    <row r="82" spans="1:20" ht="21.75" customHeight="1" x14ac:dyDescent="0.3">
      <c r="A82" s="9">
        <v>0.54166666666666663</v>
      </c>
      <c r="B82" s="39" t="str">
        <f>B74</f>
        <v xml:space="preserve">JOHN JAIRO ESCOBAR-SEC DESARROLLO INCLUSIÓN SOCIAL </v>
      </c>
      <c r="C82" s="48" t="str">
        <f>B72</f>
        <v xml:space="preserve">PABLO CESAR CAJAMARCA-SEC EDUCACIÓN </v>
      </c>
      <c r="D82" s="48"/>
      <c r="E82" s="48"/>
      <c r="F82" s="48"/>
      <c r="G82" s="64"/>
      <c r="H82" s="64"/>
      <c r="I82" s="64"/>
      <c r="J82" s="64"/>
      <c r="K82" s="51">
        <v>44363</v>
      </c>
      <c r="L82" s="51"/>
      <c r="M82" s="51"/>
      <c r="N82" s="51"/>
      <c r="O82" s="28"/>
      <c r="P82" s="28"/>
      <c r="Q82" s="47"/>
      <c r="R82" s="28"/>
      <c r="S82" s="28"/>
    </row>
    <row r="83" spans="1:20" ht="21.75" customHeight="1" x14ac:dyDescent="0.3">
      <c r="A83" s="27" t="s">
        <v>18</v>
      </c>
      <c r="B83" s="40" t="s">
        <v>19</v>
      </c>
      <c r="C83" s="45" t="s">
        <v>20</v>
      </c>
      <c r="D83" s="45"/>
      <c r="E83" s="45"/>
      <c r="F83" s="45"/>
      <c r="G83" s="47" t="s">
        <v>21</v>
      </c>
      <c r="H83" s="47"/>
      <c r="I83" s="47"/>
      <c r="J83" s="47"/>
      <c r="K83" s="47" t="s">
        <v>22</v>
      </c>
      <c r="L83" s="47"/>
      <c r="M83" s="47"/>
      <c r="N83" s="47"/>
      <c r="O83" s="27" t="s">
        <v>23</v>
      </c>
      <c r="P83" s="27" t="s">
        <v>24</v>
      </c>
      <c r="Q83" s="27"/>
      <c r="R83" s="27" t="s">
        <v>25</v>
      </c>
      <c r="S83" s="27" t="s">
        <v>23</v>
      </c>
    </row>
    <row r="84" spans="1:20" ht="21.75" customHeight="1" x14ac:dyDescent="0.3">
      <c r="A84" s="9">
        <v>0.5</v>
      </c>
      <c r="B84" s="39" t="str">
        <f>B68</f>
        <v>JUAN CARLOS REYES-SEC SALUD</v>
      </c>
      <c r="C84" s="48" t="str">
        <f>B74</f>
        <v xml:space="preserve">JOHN JAIRO ESCOBAR-SEC DESARROLLO INCLUSIÓN SOCIAL </v>
      </c>
      <c r="D84" s="48"/>
      <c r="E84" s="48"/>
      <c r="F84" s="48"/>
      <c r="G84" s="63">
        <v>2</v>
      </c>
      <c r="H84" s="63"/>
      <c r="I84" s="63"/>
      <c r="J84" s="63"/>
      <c r="K84" s="51">
        <v>44370</v>
      </c>
      <c r="L84" s="51"/>
      <c r="M84" s="51"/>
      <c r="N84" s="51"/>
      <c r="O84" s="28"/>
      <c r="P84" s="28"/>
      <c r="Q84" s="47" t="s">
        <v>26</v>
      </c>
      <c r="R84" s="28"/>
      <c r="S84" s="28"/>
    </row>
    <row r="85" spans="1:20" ht="21.75" customHeight="1" x14ac:dyDescent="0.3">
      <c r="A85" s="9">
        <v>0.54166666666666663</v>
      </c>
      <c r="B85" s="39" t="str">
        <f>B72</f>
        <v xml:space="preserve">PABLO CESAR CAJAMARCA-SEC EDUCACIÓN </v>
      </c>
      <c r="C85" s="48" t="str">
        <f>B70</f>
        <v>LUIS GUILLERMO MONTENEGRO-SEC PLANEACIÓN</v>
      </c>
      <c r="D85" s="48"/>
      <c r="E85" s="48"/>
      <c r="F85" s="48"/>
      <c r="G85" s="64"/>
      <c r="H85" s="64"/>
      <c r="I85" s="64"/>
      <c r="J85" s="64"/>
      <c r="K85" s="51">
        <v>44370</v>
      </c>
      <c r="L85" s="51"/>
      <c r="M85" s="51"/>
      <c r="N85" s="51"/>
      <c r="O85" s="28"/>
      <c r="P85" s="28"/>
      <c r="Q85" s="47"/>
      <c r="R85" s="28"/>
      <c r="S85" s="28"/>
    </row>
    <row r="86" spans="1:20" ht="21.75" customHeight="1" x14ac:dyDescent="0.3">
      <c r="A86" s="27" t="s">
        <v>18</v>
      </c>
      <c r="B86" s="40" t="s">
        <v>19</v>
      </c>
      <c r="C86" s="45" t="s">
        <v>20</v>
      </c>
      <c r="D86" s="45"/>
      <c r="E86" s="45"/>
      <c r="F86" s="45"/>
      <c r="G86" s="47" t="s">
        <v>21</v>
      </c>
      <c r="H86" s="47"/>
      <c r="I86" s="47"/>
      <c r="J86" s="47"/>
      <c r="K86" s="47" t="s">
        <v>22</v>
      </c>
      <c r="L86" s="47"/>
      <c r="M86" s="47"/>
      <c r="N86" s="47"/>
      <c r="O86" s="27" t="s">
        <v>23</v>
      </c>
      <c r="P86" s="27" t="s">
        <v>24</v>
      </c>
      <c r="Q86" s="27"/>
      <c r="R86" s="27" t="s">
        <v>25</v>
      </c>
      <c r="S86" s="27" t="s">
        <v>23</v>
      </c>
    </row>
    <row r="87" spans="1:20" ht="21.75" customHeight="1" x14ac:dyDescent="0.3">
      <c r="A87" s="9">
        <v>0.5</v>
      </c>
      <c r="B87" s="39" t="str">
        <f>B68</f>
        <v>JUAN CARLOS REYES-SEC SALUD</v>
      </c>
      <c r="C87" s="48" t="str">
        <f>B72</f>
        <v xml:space="preserve">PABLO CESAR CAJAMARCA-SEC EDUCACIÓN </v>
      </c>
      <c r="D87" s="48"/>
      <c r="E87" s="48"/>
      <c r="F87" s="48"/>
      <c r="G87" s="63">
        <v>1</v>
      </c>
      <c r="H87" s="63"/>
      <c r="I87" s="63"/>
      <c r="J87" s="63"/>
      <c r="K87" s="51">
        <v>44383</v>
      </c>
      <c r="L87" s="51"/>
      <c r="M87" s="51"/>
      <c r="N87" s="51"/>
      <c r="O87" s="28"/>
      <c r="P87" s="28"/>
      <c r="Q87" s="47" t="s">
        <v>26</v>
      </c>
      <c r="R87" s="28"/>
      <c r="S87" s="28"/>
    </row>
    <row r="88" spans="1:20" ht="21.75" customHeight="1" x14ac:dyDescent="0.3">
      <c r="A88" s="9">
        <v>0.54166666666666663</v>
      </c>
      <c r="B88" s="39" t="str">
        <f>B70</f>
        <v>LUIS GUILLERMO MONTENEGRO-SEC PLANEACIÓN</v>
      </c>
      <c r="C88" s="48" t="str">
        <f>B74</f>
        <v xml:space="preserve">JOHN JAIRO ESCOBAR-SEC DESARROLLO INCLUSIÓN SOCIAL </v>
      </c>
      <c r="D88" s="48"/>
      <c r="E88" s="48"/>
      <c r="F88" s="48"/>
      <c r="G88" s="64"/>
      <c r="H88" s="64"/>
      <c r="I88" s="64"/>
      <c r="J88" s="64"/>
      <c r="K88" s="51">
        <v>44383</v>
      </c>
      <c r="L88" s="51"/>
      <c r="M88" s="51"/>
      <c r="N88" s="51"/>
      <c r="O88" s="28"/>
      <c r="P88" s="28"/>
      <c r="Q88" s="47"/>
      <c r="R88" s="28"/>
      <c r="S88" s="28"/>
    </row>
    <row r="89" spans="1:20" ht="15" customHeight="1" x14ac:dyDescent="0.3"/>
    <row r="90" spans="1:20" ht="15" customHeight="1" x14ac:dyDescent="0.3"/>
    <row r="91" spans="1:20" ht="15" customHeight="1" x14ac:dyDescent="0.3">
      <c r="A91" s="60" t="s">
        <v>29</v>
      </c>
      <c r="B91" s="23" t="s">
        <v>3</v>
      </c>
      <c r="C91" s="23">
        <v>1</v>
      </c>
      <c r="D91" s="23">
        <v>2</v>
      </c>
      <c r="E91" s="23">
        <v>3</v>
      </c>
      <c r="F91" s="23">
        <v>4</v>
      </c>
      <c r="G91" s="23">
        <v>5</v>
      </c>
      <c r="H91" s="42" t="s">
        <v>4</v>
      </c>
      <c r="I91" s="42" t="s">
        <v>5</v>
      </c>
      <c r="J91" s="42" t="s">
        <v>6</v>
      </c>
      <c r="K91" s="42" t="s">
        <v>7</v>
      </c>
      <c r="L91" s="42" t="s">
        <v>8</v>
      </c>
      <c r="M91" s="42" t="s">
        <v>9</v>
      </c>
      <c r="N91" s="42" t="s">
        <v>10</v>
      </c>
      <c r="O91" s="42" t="s">
        <v>11</v>
      </c>
      <c r="P91" s="42" t="s">
        <v>12</v>
      </c>
      <c r="Q91" s="42" t="s">
        <v>13</v>
      </c>
      <c r="R91" s="42" t="s">
        <v>14</v>
      </c>
      <c r="S91" s="23" t="s">
        <v>15</v>
      </c>
      <c r="T91" s="24" t="s">
        <v>16</v>
      </c>
    </row>
    <row r="92" spans="1:20" ht="15" customHeight="1" x14ac:dyDescent="0.3">
      <c r="A92" s="60"/>
      <c r="B92" s="58" t="s">
        <v>89</v>
      </c>
      <c r="C92" s="30"/>
      <c r="D92" s="25"/>
      <c r="E92" s="25"/>
      <c r="F92" s="25"/>
      <c r="G92" s="25"/>
      <c r="H92" s="55"/>
      <c r="I92" s="55"/>
      <c r="J92" s="55"/>
      <c r="K92" s="55"/>
      <c r="L92" s="55"/>
      <c r="M92" s="54"/>
      <c r="N92" s="54"/>
      <c r="O92" s="54"/>
      <c r="P92" s="55">
        <f>SUM(C92:G92)</f>
        <v>0</v>
      </c>
      <c r="Q92" s="55">
        <f>SUM(C93:G93)</f>
        <v>0</v>
      </c>
      <c r="R92" s="55">
        <f>SUM(P92-Q92)</f>
        <v>0</v>
      </c>
      <c r="S92" s="75"/>
      <c r="T92" s="76"/>
    </row>
    <row r="93" spans="1:20" ht="15" customHeight="1" x14ac:dyDescent="0.3">
      <c r="A93" s="60"/>
      <c r="B93" s="59"/>
      <c r="C93" s="29"/>
      <c r="D93" s="25"/>
      <c r="E93" s="25"/>
      <c r="F93" s="25"/>
      <c r="G93" s="2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75"/>
      <c r="T93" s="76"/>
    </row>
    <row r="94" spans="1:20" ht="15" customHeight="1" x14ac:dyDescent="0.3">
      <c r="A94" s="60"/>
      <c r="B94" s="58" t="s">
        <v>90</v>
      </c>
      <c r="C94" s="25">
        <f>D93</f>
        <v>0</v>
      </c>
      <c r="D94" s="61"/>
      <c r="E94" s="25"/>
      <c r="F94" s="25"/>
      <c r="G94" s="25"/>
      <c r="H94" s="55"/>
      <c r="I94" s="55"/>
      <c r="J94" s="55"/>
      <c r="K94" s="55"/>
      <c r="L94" s="55"/>
      <c r="M94" s="54"/>
      <c r="N94" s="54"/>
      <c r="O94" s="54"/>
      <c r="P94" s="55">
        <f>SUM(C94:G94)</f>
        <v>0</v>
      </c>
      <c r="Q94" s="55">
        <f t="shared" ref="Q94" si="21">SUM(C95:G95)</f>
        <v>0</v>
      </c>
      <c r="R94" s="55">
        <f t="shared" ref="R94" si="22">SUM(P94-Q94)</f>
        <v>0</v>
      </c>
      <c r="S94" s="75"/>
      <c r="T94" s="76"/>
    </row>
    <row r="95" spans="1:20" ht="15" customHeight="1" x14ac:dyDescent="0.3">
      <c r="A95" s="60"/>
      <c r="B95" s="59"/>
      <c r="C95" s="25">
        <f>D92</f>
        <v>0</v>
      </c>
      <c r="D95" s="62"/>
      <c r="E95" s="25"/>
      <c r="F95" s="25"/>
      <c r="G95" s="25"/>
      <c r="H95" s="55"/>
      <c r="I95" s="55"/>
      <c r="J95" s="55">
        <v>0</v>
      </c>
      <c r="K95" s="55"/>
      <c r="L95" s="55"/>
      <c r="M95" s="55"/>
      <c r="N95" s="55"/>
      <c r="O95" s="55"/>
      <c r="P95" s="55"/>
      <c r="Q95" s="55"/>
      <c r="R95" s="55"/>
      <c r="S95" s="75"/>
      <c r="T95" s="76"/>
    </row>
    <row r="96" spans="1:20" ht="15" customHeight="1" x14ac:dyDescent="0.3">
      <c r="A96" s="60"/>
      <c r="B96" s="58" t="s">
        <v>91</v>
      </c>
      <c r="C96" s="25">
        <f>E93</f>
        <v>0</v>
      </c>
      <c r="D96" s="25">
        <f>E95</f>
        <v>0</v>
      </c>
      <c r="E96" s="61"/>
      <c r="F96" s="25"/>
      <c r="G96" s="25"/>
      <c r="H96" s="55"/>
      <c r="I96" s="55"/>
      <c r="J96" s="55"/>
      <c r="K96" s="55"/>
      <c r="L96" s="55"/>
      <c r="M96" s="54"/>
      <c r="N96" s="54"/>
      <c r="O96" s="54"/>
      <c r="P96" s="55">
        <f>SUM(C96:G96)</f>
        <v>0</v>
      </c>
      <c r="Q96" s="55">
        <f t="shared" ref="Q96" si="23">SUM(C97:G97)</f>
        <v>0</v>
      </c>
      <c r="R96" s="55">
        <f t="shared" ref="R96" si="24">SUM(P96-Q96)</f>
        <v>0</v>
      </c>
      <c r="S96" s="75"/>
      <c r="T96" s="76"/>
    </row>
    <row r="97" spans="1:20" ht="15" customHeight="1" x14ac:dyDescent="0.3">
      <c r="A97" s="60"/>
      <c r="B97" s="59"/>
      <c r="C97" s="25">
        <f>E92</f>
        <v>0</v>
      </c>
      <c r="D97" s="25">
        <f>E94</f>
        <v>0</v>
      </c>
      <c r="E97" s="62"/>
      <c r="F97" s="25"/>
      <c r="G97" s="2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75"/>
      <c r="T97" s="76"/>
    </row>
    <row r="98" spans="1:20" ht="15" customHeight="1" x14ac:dyDescent="0.3">
      <c r="A98" s="60"/>
      <c r="B98" s="58" t="s">
        <v>92</v>
      </c>
      <c r="C98" s="25">
        <f>F93</f>
        <v>0</v>
      </c>
      <c r="D98" s="25">
        <f>F95</f>
        <v>0</v>
      </c>
      <c r="E98" s="25">
        <f>F97</f>
        <v>0</v>
      </c>
      <c r="F98" s="61"/>
      <c r="G98" s="25"/>
      <c r="H98" s="55"/>
      <c r="I98" s="55"/>
      <c r="J98" s="55"/>
      <c r="K98" s="55"/>
      <c r="L98" s="55"/>
      <c r="M98" s="54"/>
      <c r="N98" s="54"/>
      <c r="O98" s="54"/>
      <c r="P98" s="55">
        <f t="shared" ref="P98" si="25">SUM(C98:G98)</f>
        <v>0</v>
      </c>
      <c r="Q98" s="55">
        <f t="shared" ref="Q98" si="26">SUM(C99:G99)</f>
        <v>0</v>
      </c>
      <c r="R98" s="55">
        <f t="shared" ref="R98" si="27">SUM(P98-Q98)</f>
        <v>0</v>
      </c>
      <c r="S98" s="75"/>
      <c r="T98" s="76"/>
    </row>
    <row r="99" spans="1:20" ht="15" customHeight="1" x14ac:dyDescent="0.3">
      <c r="A99" s="60"/>
      <c r="B99" s="59"/>
      <c r="C99" s="25">
        <f>F92</f>
        <v>0</v>
      </c>
      <c r="D99" s="25">
        <f>F94</f>
        <v>0</v>
      </c>
      <c r="E99" s="25">
        <f>F96</f>
        <v>0</v>
      </c>
      <c r="F99" s="62"/>
      <c r="G99" s="2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75"/>
      <c r="T99" s="76"/>
    </row>
    <row r="100" spans="1:20" ht="15" customHeight="1" x14ac:dyDescent="0.3">
      <c r="A100" s="60"/>
      <c r="B100" s="58" t="s">
        <v>93</v>
      </c>
      <c r="C100" s="25">
        <f>G93</f>
        <v>0</v>
      </c>
      <c r="D100" s="25">
        <f>G95</f>
        <v>0</v>
      </c>
      <c r="E100" s="25">
        <f>G97</f>
        <v>0</v>
      </c>
      <c r="F100" s="25">
        <f>G99</f>
        <v>0</v>
      </c>
      <c r="G100" s="61"/>
      <c r="H100" s="55"/>
      <c r="I100" s="55"/>
      <c r="J100" s="55"/>
      <c r="K100" s="55"/>
      <c r="L100" s="55"/>
      <c r="M100" s="54"/>
      <c r="N100" s="54"/>
      <c r="O100" s="54"/>
      <c r="P100" s="55">
        <f>SUM(C100:G100)</f>
        <v>0</v>
      </c>
      <c r="Q100" s="55">
        <f t="shared" ref="Q100" si="28">SUM(C101:G101)</f>
        <v>0</v>
      </c>
      <c r="R100" s="55">
        <f t="shared" ref="R100" si="29">SUM(P100-Q100)</f>
        <v>0</v>
      </c>
      <c r="S100" s="75"/>
      <c r="T100" s="76"/>
    </row>
    <row r="101" spans="1:20" ht="15" customHeight="1" x14ac:dyDescent="0.3">
      <c r="A101" s="60"/>
      <c r="B101" s="59"/>
      <c r="C101" s="25">
        <f>G92</f>
        <v>0</v>
      </c>
      <c r="D101" s="25">
        <f>G94</f>
        <v>0</v>
      </c>
      <c r="E101" s="25">
        <f>G96</f>
        <v>0</v>
      </c>
      <c r="F101" s="25">
        <f>G98</f>
        <v>0</v>
      </c>
      <c r="G101" s="62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75"/>
      <c r="T101" s="76"/>
    </row>
    <row r="102" spans="1:20" ht="15" customHeight="1" x14ac:dyDescent="0.3"/>
    <row r="103" spans="1:20" ht="21" customHeight="1" x14ac:dyDescent="0.3">
      <c r="A103" s="52" t="s">
        <v>34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1:20" ht="15" customHeight="1" x14ac:dyDescent="0.3"/>
    <row r="105" spans="1:20" ht="15" customHeight="1" x14ac:dyDescent="0.3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53" t="s">
        <v>17</v>
      </c>
      <c r="P105" s="53"/>
      <c r="Q105" s="53"/>
      <c r="R105" s="53"/>
      <c r="S105" s="53"/>
    </row>
    <row r="106" spans="1:20" ht="15" customHeight="1" x14ac:dyDescent="0.3">
      <c r="A106" s="27" t="s">
        <v>18</v>
      </c>
      <c r="B106" s="27" t="s">
        <v>19</v>
      </c>
      <c r="C106" s="47" t="s">
        <v>20</v>
      </c>
      <c r="D106" s="47"/>
      <c r="E106" s="47"/>
      <c r="F106" s="47"/>
      <c r="G106" s="47" t="s">
        <v>21</v>
      </c>
      <c r="H106" s="47"/>
      <c r="I106" s="47"/>
      <c r="J106" s="47"/>
      <c r="K106" s="47" t="s">
        <v>22</v>
      </c>
      <c r="L106" s="47"/>
      <c r="M106" s="47"/>
      <c r="N106" s="47"/>
      <c r="O106" s="27" t="s">
        <v>23</v>
      </c>
      <c r="P106" s="27" t="s">
        <v>24</v>
      </c>
      <c r="Q106" s="27"/>
      <c r="R106" s="27" t="s">
        <v>25</v>
      </c>
      <c r="S106" s="27" t="s">
        <v>23</v>
      </c>
    </row>
    <row r="107" spans="1:20" ht="24" customHeight="1" x14ac:dyDescent="0.3">
      <c r="A107" s="9">
        <v>0.5</v>
      </c>
      <c r="B107" s="39" t="str">
        <f>B92</f>
        <v xml:space="preserve">MILLER COMETA HORTUA-SEC DESARROLLO INCLUSIÓN SOCIAL </v>
      </c>
      <c r="C107" s="48" t="str">
        <f>B94</f>
        <v>HERNAN RICARDO CORTES-CONTRALORIA DE CUNDINAMARCA</v>
      </c>
      <c r="D107" s="48"/>
      <c r="E107" s="48"/>
      <c r="F107" s="48"/>
      <c r="G107" s="63">
        <v>1</v>
      </c>
      <c r="H107" s="63"/>
      <c r="I107" s="63"/>
      <c r="J107" s="63"/>
      <c r="K107" s="51">
        <v>44364</v>
      </c>
      <c r="L107" s="51"/>
      <c r="M107" s="51"/>
      <c r="N107" s="51"/>
      <c r="O107" s="28"/>
      <c r="P107" s="28"/>
      <c r="Q107" s="47" t="s">
        <v>26</v>
      </c>
      <c r="R107" s="28"/>
      <c r="S107" s="28"/>
    </row>
    <row r="108" spans="1:20" ht="24" customHeight="1" x14ac:dyDescent="0.3">
      <c r="A108" s="9">
        <v>0.54166666666666663</v>
      </c>
      <c r="B108" s="39" t="str">
        <f>B100</f>
        <v xml:space="preserve"> JULIO CESAR VIRGUEZ -SEC HACIENDA</v>
      </c>
      <c r="C108" s="48" t="str">
        <f>B98</f>
        <v>EDWAR MARTINEZ AVENDAÑO-SEC HACIENDA</v>
      </c>
      <c r="D108" s="48"/>
      <c r="E108" s="48"/>
      <c r="F108" s="48"/>
      <c r="G108" s="64"/>
      <c r="H108" s="64"/>
      <c r="I108" s="64"/>
      <c r="J108" s="64"/>
      <c r="K108" s="51">
        <v>44364</v>
      </c>
      <c r="L108" s="51"/>
      <c r="M108" s="51"/>
      <c r="N108" s="51"/>
      <c r="O108" s="28"/>
      <c r="P108" s="28"/>
      <c r="Q108" s="47"/>
      <c r="R108" s="28"/>
      <c r="S108" s="28"/>
    </row>
    <row r="109" spans="1:20" ht="24" customHeight="1" x14ac:dyDescent="0.3">
      <c r="A109" s="27" t="s">
        <v>18</v>
      </c>
      <c r="B109" s="40" t="s">
        <v>19</v>
      </c>
      <c r="C109" s="45" t="s">
        <v>20</v>
      </c>
      <c r="D109" s="45"/>
      <c r="E109" s="45"/>
      <c r="F109" s="45"/>
      <c r="G109" s="47" t="s">
        <v>21</v>
      </c>
      <c r="H109" s="47"/>
      <c r="I109" s="47"/>
      <c r="J109" s="47"/>
      <c r="K109" s="47" t="s">
        <v>22</v>
      </c>
      <c r="L109" s="47"/>
      <c r="M109" s="47"/>
      <c r="N109" s="47"/>
      <c r="O109" s="27" t="s">
        <v>23</v>
      </c>
      <c r="P109" s="27" t="s">
        <v>24</v>
      </c>
      <c r="Q109" s="27"/>
      <c r="R109" s="27" t="s">
        <v>25</v>
      </c>
      <c r="S109" s="27" t="s">
        <v>23</v>
      </c>
    </row>
    <row r="110" spans="1:20" ht="24" customHeight="1" x14ac:dyDescent="0.3">
      <c r="A110" s="9">
        <v>0.5</v>
      </c>
      <c r="B110" s="39" t="str">
        <f>B100</f>
        <v xml:space="preserve"> JULIO CESAR VIRGUEZ -SEC HACIENDA</v>
      </c>
      <c r="C110" s="48" t="str">
        <f>B94</f>
        <v>HERNAN RICARDO CORTES-CONTRALORIA DE CUNDINAMARCA</v>
      </c>
      <c r="D110" s="48"/>
      <c r="E110" s="48"/>
      <c r="F110" s="48"/>
      <c r="G110" s="63">
        <v>1</v>
      </c>
      <c r="H110" s="63"/>
      <c r="I110" s="63"/>
      <c r="J110" s="63"/>
      <c r="K110" s="51">
        <v>44372</v>
      </c>
      <c r="L110" s="51"/>
      <c r="M110" s="51"/>
      <c r="N110" s="51"/>
      <c r="O110" s="28"/>
      <c r="P110" s="28"/>
      <c r="Q110" s="47" t="s">
        <v>26</v>
      </c>
      <c r="R110" s="28"/>
      <c r="S110" s="28"/>
    </row>
    <row r="111" spans="1:20" ht="24" customHeight="1" x14ac:dyDescent="0.3">
      <c r="A111" s="9">
        <v>0.54166666666666663</v>
      </c>
      <c r="B111" s="39" t="str">
        <f>B98</f>
        <v>EDWAR MARTINEZ AVENDAÑO-SEC HACIENDA</v>
      </c>
      <c r="C111" s="48" t="str">
        <f>B96</f>
        <v>JORGE ENRIQUE PEÑA-CONVIDA</v>
      </c>
      <c r="D111" s="48"/>
      <c r="E111" s="48"/>
      <c r="F111" s="48"/>
      <c r="G111" s="64"/>
      <c r="H111" s="64"/>
      <c r="I111" s="64"/>
      <c r="J111" s="64"/>
      <c r="K111" s="51">
        <v>44372</v>
      </c>
      <c r="L111" s="51"/>
      <c r="M111" s="51"/>
      <c r="N111" s="51"/>
      <c r="O111" s="28"/>
      <c r="P111" s="28"/>
      <c r="Q111" s="47"/>
      <c r="R111" s="28"/>
      <c r="S111" s="28"/>
    </row>
    <row r="112" spans="1:20" ht="24" customHeight="1" x14ac:dyDescent="0.3">
      <c r="A112" s="27" t="s">
        <v>18</v>
      </c>
      <c r="B112" s="40" t="s">
        <v>19</v>
      </c>
      <c r="C112" s="45" t="s">
        <v>20</v>
      </c>
      <c r="D112" s="45"/>
      <c r="E112" s="45"/>
      <c r="F112" s="45"/>
      <c r="G112" s="47" t="s">
        <v>21</v>
      </c>
      <c r="H112" s="47"/>
      <c r="I112" s="47"/>
      <c r="J112" s="47"/>
      <c r="K112" s="47" t="s">
        <v>22</v>
      </c>
      <c r="L112" s="47"/>
      <c r="M112" s="47"/>
      <c r="N112" s="47"/>
      <c r="O112" s="27" t="s">
        <v>23</v>
      </c>
      <c r="P112" s="27" t="s">
        <v>24</v>
      </c>
      <c r="Q112" s="27"/>
      <c r="R112" s="27" t="s">
        <v>25</v>
      </c>
      <c r="S112" s="27" t="s">
        <v>23</v>
      </c>
    </row>
    <row r="113" spans="1:20" ht="24" customHeight="1" x14ac:dyDescent="0.3">
      <c r="A113" s="9">
        <v>0.5</v>
      </c>
      <c r="B113" s="39" t="str">
        <f>B92</f>
        <v xml:space="preserve">MILLER COMETA HORTUA-SEC DESARROLLO INCLUSIÓN SOCIAL </v>
      </c>
      <c r="C113" s="48" t="str">
        <f>B100</f>
        <v xml:space="preserve"> JULIO CESAR VIRGUEZ -SEC HACIENDA</v>
      </c>
      <c r="D113" s="48"/>
      <c r="E113" s="48"/>
      <c r="F113" s="48"/>
      <c r="G113" s="63">
        <v>2</v>
      </c>
      <c r="H113" s="63"/>
      <c r="I113" s="63"/>
      <c r="J113" s="63"/>
      <c r="K113" s="51">
        <v>44377</v>
      </c>
      <c r="L113" s="51"/>
      <c r="M113" s="51"/>
      <c r="N113" s="51"/>
      <c r="O113" s="28"/>
      <c r="P113" s="28"/>
      <c r="Q113" s="47" t="s">
        <v>26</v>
      </c>
      <c r="R113" s="28"/>
      <c r="S113" s="28"/>
    </row>
    <row r="114" spans="1:20" ht="24" customHeight="1" x14ac:dyDescent="0.3">
      <c r="A114" s="9">
        <v>0.54166666666666663</v>
      </c>
      <c r="B114" s="39" t="str">
        <f>B96</f>
        <v>JORGE ENRIQUE PEÑA-CONVIDA</v>
      </c>
      <c r="C114" s="48" t="str">
        <f>B94</f>
        <v>HERNAN RICARDO CORTES-CONTRALORIA DE CUNDINAMARCA</v>
      </c>
      <c r="D114" s="48"/>
      <c r="E114" s="48"/>
      <c r="F114" s="48"/>
      <c r="G114" s="64"/>
      <c r="H114" s="64"/>
      <c r="I114" s="64"/>
      <c r="J114" s="64"/>
      <c r="K114" s="51">
        <v>44377</v>
      </c>
      <c r="L114" s="51"/>
      <c r="M114" s="51"/>
      <c r="N114" s="51"/>
      <c r="O114" s="28"/>
      <c r="P114" s="28"/>
      <c r="Q114" s="47"/>
      <c r="R114" s="28"/>
      <c r="S114" s="28"/>
    </row>
    <row r="115" spans="1:20" ht="24" customHeight="1" x14ac:dyDescent="0.3">
      <c r="A115" s="27" t="s">
        <v>18</v>
      </c>
      <c r="B115" s="40" t="s">
        <v>19</v>
      </c>
      <c r="C115" s="45" t="s">
        <v>20</v>
      </c>
      <c r="D115" s="45"/>
      <c r="E115" s="45"/>
      <c r="F115" s="45"/>
      <c r="G115" s="47" t="s">
        <v>21</v>
      </c>
      <c r="H115" s="47"/>
      <c r="I115" s="47"/>
      <c r="J115" s="47"/>
      <c r="K115" s="47" t="s">
        <v>22</v>
      </c>
      <c r="L115" s="47"/>
      <c r="M115" s="47"/>
      <c r="N115" s="47"/>
      <c r="O115" s="27" t="s">
        <v>23</v>
      </c>
      <c r="P115" s="27" t="s">
        <v>24</v>
      </c>
      <c r="Q115" s="27"/>
      <c r="R115" s="27" t="s">
        <v>25</v>
      </c>
      <c r="S115" s="27" t="s">
        <v>23</v>
      </c>
    </row>
    <row r="116" spans="1:20" ht="24" customHeight="1" x14ac:dyDescent="0.3">
      <c r="A116" s="9">
        <v>0.5</v>
      </c>
      <c r="B116" s="39" t="str">
        <f>B92</f>
        <v xml:space="preserve">MILLER COMETA HORTUA-SEC DESARROLLO INCLUSIÓN SOCIAL </v>
      </c>
      <c r="C116" s="48" t="str">
        <f>B98</f>
        <v>EDWAR MARTINEZ AVENDAÑO-SEC HACIENDA</v>
      </c>
      <c r="D116" s="48"/>
      <c r="E116" s="48"/>
      <c r="F116" s="48"/>
      <c r="G116" s="63">
        <v>2</v>
      </c>
      <c r="H116" s="63"/>
      <c r="I116" s="63"/>
      <c r="J116" s="63"/>
      <c r="K116" s="51">
        <v>44383</v>
      </c>
      <c r="L116" s="51"/>
      <c r="M116" s="51"/>
      <c r="N116" s="51"/>
      <c r="O116" s="28"/>
      <c r="P116" s="28"/>
      <c r="Q116" s="47" t="s">
        <v>26</v>
      </c>
      <c r="R116" s="28"/>
      <c r="S116" s="28"/>
    </row>
    <row r="117" spans="1:20" ht="24" customHeight="1" x14ac:dyDescent="0.3">
      <c r="A117" s="9">
        <v>0.54166666666666663</v>
      </c>
      <c r="B117" s="39" t="str">
        <f>B96</f>
        <v>JORGE ENRIQUE PEÑA-CONVIDA</v>
      </c>
      <c r="C117" s="48" t="str">
        <f>B100</f>
        <v xml:space="preserve"> JULIO CESAR VIRGUEZ -SEC HACIENDA</v>
      </c>
      <c r="D117" s="48"/>
      <c r="E117" s="48"/>
      <c r="F117" s="48"/>
      <c r="G117" s="64"/>
      <c r="H117" s="64"/>
      <c r="I117" s="64"/>
      <c r="J117" s="64"/>
      <c r="K117" s="51">
        <v>44383</v>
      </c>
      <c r="L117" s="51"/>
      <c r="M117" s="51"/>
      <c r="N117" s="51"/>
      <c r="O117" s="28"/>
      <c r="P117" s="28"/>
      <c r="Q117" s="47"/>
      <c r="R117" s="28"/>
      <c r="S117" s="28"/>
    </row>
    <row r="118" spans="1:20" ht="24" customHeight="1" x14ac:dyDescent="0.3">
      <c r="A118" s="27" t="s">
        <v>18</v>
      </c>
      <c r="B118" s="40" t="s">
        <v>19</v>
      </c>
      <c r="C118" s="45" t="s">
        <v>20</v>
      </c>
      <c r="D118" s="45"/>
      <c r="E118" s="45"/>
      <c r="F118" s="45"/>
      <c r="G118" s="47" t="s">
        <v>21</v>
      </c>
      <c r="H118" s="47"/>
      <c r="I118" s="47"/>
      <c r="J118" s="47"/>
      <c r="K118" s="47" t="s">
        <v>22</v>
      </c>
      <c r="L118" s="47"/>
      <c r="M118" s="47"/>
      <c r="N118" s="47"/>
      <c r="O118" s="27" t="s">
        <v>23</v>
      </c>
      <c r="P118" s="27" t="s">
        <v>24</v>
      </c>
      <c r="Q118" s="27"/>
      <c r="R118" s="27" t="s">
        <v>25</v>
      </c>
      <c r="S118" s="27" t="s">
        <v>23</v>
      </c>
    </row>
    <row r="119" spans="1:20" ht="24" customHeight="1" x14ac:dyDescent="0.3">
      <c r="A119" s="9">
        <v>0.5</v>
      </c>
      <c r="B119" s="39" t="str">
        <f>B92</f>
        <v xml:space="preserve">MILLER COMETA HORTUA-SEC DESARROLLO INCLUSIÓN SOCIAL </v>
      </c>
      <c r="C119" s="48" t="str">
        <f>B96</f>
        <v>JORGE ENRIQUE PEÑA-CONVIDA</v>
      </c>
      <c r="D119" s="48"/>
      <c r="E119" s="48"/>
      <c r="F119" s="48"/>
      <c r="G119" s="63">
        <v>1</v>
      </c>
      <c r="H119" s="63"/>
      <c r="I119" s="63"/>
      <c r="J119" s="63"/>
      <c r="K119" s="51">
        <v>44389</v>
      </c>
      <c r="L119" s="51"/>
      <c r="M119" s="51"/>
      <c r="N119" s="51"/>
      <c r="O119" s="28"/>
      <c r="P119" s="28"/>
      <c r="Q119" s="47" t="s">
        <v>26</v>
      </c>
      <c r="R119" s="28"/>
      <c r="S119" s="28"/>
    </row>
    <row r="120" spans="1:20" ht="24" customHeight="1" x14ac:dyDescent="0.3">
      <c r="A120" s="9">
        <v>0.54166666666666663</v>
      </c>
      <c r="B120" s="39" t="str">
        <f>B94</f>
        <v>HERNAN RICARDO CORTES-CONTRALORIA DE CUNDINAMARCA</v>
      </c>
      <c r="C120" s="48" t="str">
        <f>B98</f>
        <v>EDWAR MARTINEZ AVENDAÑO-SEC HACIENDA</v>
      </c>
      <c r="D120" s="48"/>
      <c r="E120" s="48"/>
      <c r="F120" s="48"/>
      <c r="G120" s="64"/>
      <c r="H120" s="64"/>
      <c r="I120" s="64"/>
      <c r="J120" s="64"/>
      <c r="K120" s="51">
        <v>44389</v>
      </c>
      <c r="L120" s="51"/>
      <c r="M120" s="51"/>
      <c r="N120" s="51"/>
      <c r="O120" s="28"/>
      <c r="P120" s="28"/>
      <c r="Q120" s="47"/>
      <c r="R120" s="28"/>
      <c r="S120" s="28"/>
    </row>
    <row r="121" spans="1:20" ht="15" customHeight="1" x14ac:dyDescent="0.3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4"/>
      <c r="M121" s="14"/>
      <c r="N121" s="14"/>
      <c r="O121" s="15"/>
      <c r="P121" s="15"/>
      <c r="Q121" s="16"/>
      <c r="R121" s="15"/>
      <c r="S121" s="15"/>
    </row>
    <row r="122" spans="1:20" ht="15" customHeight="1" x14ac:dyDescent="0.3">
      <c r="A122" s="60" t="s">
        <v>31</v>
      </c>
      <c r="B122" s="23" t="s">
        <v>3</v>
      </c>
      <c r="C122" s="23">
        <v>1</v>
      </c>
      <c r="D122" s="23">
        <v>2</v>
      </c>
      <c r="E122" s="23">
        <v>3</v>
      </c>
      <c r="F122" s="24">
        <v>4</v>
      </c>
      <c r="G122" s="10">
        <v>5</v>
      </c>
      <c r="H122" s="41" t="s">
        <v>4</v>
      </c>
      <c r="I122" s="42" t="s">
        <v>5</v>
      </c>
      <c r="J122" s="42" t="s">
        <v>6</v>
      </c>
      <c r="K122" s="42" t="s">
        <v>7</v>
      </c>
      <c r="L122" s="42" t="s">
        <v>8</v>
      </c>
      <c r="M122" s="42" t="s">
        <v>9</v>
      </c>
      <c r="N122" s="42" t="s">
        <v>10</v>
      </c>
      <c r="O122" s="42" t="s">
        <v>11</v>
      </c>
      <c r="P122" s="42" t="s">
        <v>12</v>
      </c>
      <c r="Q122" s="42" t="s">
        <v>13</v>
      </c>
      <c r="R122" s="42" t="s">
        <v>14</v>
      </c>
      <c r="S122" s="42" t="s">
        <v>15</v>
      </c>
      <c r="T122" s="43" t="s">
        <v>16</v>
      </c>
    </row>
    <row r="123" spans="1:20" ht="15" customHeight="1" x14ac:dyDescent="0.3">
      <c r="A123" s="60"/>
      <c r="B123" s="65" t="s">
        <v>94</v>
      </c>
      <c r="C123" s="61"/>
      <c r="D123" s="25"/>
      <c r="E123" s="25"/>
      <c r="F123" s="26"/>
      <c r="G123" s="11"/>
      <c r="H123" s="55"/>
      <c r="I123" s="55"/>
      <c r="J123" s="55"/>
      <c r="K123" s="55"/>
      <c r="L123" s="55"/>
      <c r="M123" s="54"/>
      <c r="N123" s="54"/>
      <c r="O123" s="54"/>
      <c r="P123" s="55">
        <f>SUM(C123:G123)</f>
        <v>0</v>
      </c>
      <c r="Q123" s="55">
        <f>SUM(C124:G124)</f>
        <v>0</v>
      </c>
      <c r="R123" s="55">
        <f>SUM(P123-Q123)</f>
        <v>0</v>
      </c>
      <c r="S123" s="56"/>
      <c r="T123" s="57"/>
    </row>
    <row r="124" spans="1:20" ht="15" customHeight="1" x14ac:dyDescent="0.3">
      <c r="A124" s="60"/>
      <c r="B124" s="66"/>
      <c r="C124" s="62"/>
      <c r="D124" s="25"/>
      <c r="E124" s="25"/>
      <c r="F124" s="26"/>
      <c r="G124" s="11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6"/>
      <c r="T124" s="57"/>
    </row>
    <row r="125" spans="1:20" ht="15" customHeight="1" x14ac:dyDescent="0.3">
      <c r="A125" s="60"/>
      <c r="B125" s="65" t="s">
        <v>95</v>
      </c>
      <c r="C125" s="25">
        <f>D124</f>
        <v>0</v>
      </c>
      <c r="D125" s="61"/>
      <c r="E125" s="25"/>
      <c r="F125" s="26"/>
      <c r="G125" s="11"/>
      <c r="H125" s="55"/>
      <c r="I125" s="55"/>
      <c r="J125" s="55"/>
      <c r="K125" s="55"/>
      <c r="L125" s="55"/>
      <c r="M125" s="54"/>
      <c r="N125" s="54"/>
      <c r="O125" s="54"/>
      <c r="P125" s="55">
        <f>SUM(C125:G125)</f>
        <v>0</v>
      </c>
      <c r="Q125" s="55">
        <f t="shared" ref="Q125" si="30">SUM(C126:G126)</f>
        <v>0</v>
      </c>
      <c r="R125" s="55">
        <f t="shared" ref="R125" si="31">SUM(P125-Q125)</f>
        <v>0</v>
      </c>
      <c r="S125" s="56"/>
      <c r="T125" s="57"/>
    </row>
    <row r="126" spans="1:20" ht="15" customHeight="1" x14ac:dyDescent="0.3">
      <c r="A126" s="60"/>
      <c r="B126" s="66"/>
      <c r="C126" s="25">
        <f>D123</f>
        <v>0</v>
      </c>
      <c r="D126" s="62"/>
      <c r="E126" s="25"/>
      <c r="F126" s="26"/>
      <c r="G126" s="11"/>
      <c r="H126" s="55"/>
      <c r="I126" s="55"/>
      <c r="J126" s="55">
        <v>0</v>
      </c>
      <c r="K126" s="55"/>
      <c r="L126" s="55"/>
      <c r="M126" s="55"/>
      <c r="N126" s="55"/>
      <c r="O126" s="55"/>
      <c r="P126" s="55"/>
      <c r="Q126" s="55"/>
      <c r="R126" s="55"/>
      <c r="S126" s="56"/>
      <c r="T126" s="57"/>
    </row>
    <row r="127" spans="1:20" ht="15" customHeight="1" x14ac:dyDescent="0.3">
      <c r="A127" s="60"/>
      <c r="B127" s="65" t="s">
        <v>106</v>
      </c>
      <c r="C127" s="25">
        <f>E124</f>
        <v>0</v>
      </c>
      <c r="D127" s="25">
        <f>E126</f>
        <v>0</v>
      </c>
      <c r="E127" s="61"/>
      <c r="F127" s="26"/>
      <c r="G127" s="11"/>
      <c r="H127" s="55"/>
      <c r="I127" s="55"/>
      <c r="J127" s="55"/>
      <c r="K127" s="55"/>
      <c r="L127" s="55"/>
      <c r="M127" s="54"/>
      <c r="N127" s="54"/>
      <c r="O127" s="54"/>
      <c r="P127" s="55">
        <f>SUM(C127:G127)</f>
        <v>0</v>
      </c>
      <c r="Q127" s="55">
        <f t="shared" ref="Q127" si="32">SUM(C128:G128)</f>
        <v>0</v>
      </c>
      <c r="R127" s="55">
        <f t="shared" ref="R127" si="33">SUM(P127-Q127)</f>
        <v>0</v>
      </c>
      <c r="S127" s="56"/>
      <c r="T127" s="57"/>
    </row>
    <row r="128" spans="1:20" ht="15" customHeight="1" x14ac:dyDescent="0.3">
      <c r="A128" s="60"/>
      <c r="B128" s="66"/>
      <c r="C128" s="25">
        <f>E123</f>
        <v>0</v>
      </c>
      <c r="D128" s="25">
        <f>E125</f>
        <v>0</v>
      </c>
      <c r="E128" s="62"/>
      <c r="F128" s="26"/>
      <c r="G128" s="11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6"/>
      <c r="T128" s="57"/>
    </row>
    <row r="129" spans="1:20" ht="15" customHeight="1" x14ac:dyDescent="0.3">
      <c r="A129" s="60"/>
      <c r="B129" s="65" t="s">
        <v>96</v>
      </c>
      <c r="C129" s="25">
        <f>F124</f>
        <v>0</v>
      </c>
      <c r="D129" s="25">
        <f>F126</f>
        <v>0</v>
      </c>
      <c r="E129" s="25">
        <f>F128</f>
        <v>0</v>
      </c>
      <c r="F129" s="61"/>
      <c r="G129" s="11"/>
      <c r="H129" s="55"/>
      <c r="I129" s="55"/>
      <c r="J129" s="55"/>
      <c r="K129" s="55"/>
      <c r="L129" s="55"/>
      <c r="M129" s="54"/>
      <c r="N129" s="54"/>
      <c r="O129" s="54"/>
      <c r="P129" s="55">
        <f t="shared" ref="P129" si="34">SUM(C129:G129)</f>
        <v>0</v>
      </c>
      <c r="Q129" s="55">
        <f t="shared" ref="Q129" si="35">SUM(C130:G130)</f>
        <v>0</v>
      </c>
      <c r="R129" s="55">
        <f t="shared" ref="R129" si="36">SUM(P129-Q129)</f>
        <v>0</v>
      </c>
      <c r="S129" s="56"/>
      <c r="T129" s="57"/>
    </row>
    <row r="130" spans="1:20" ht="15" customHeight="1" x14ac:dyDescent="0.3">
      <c r="A130" s="60"/>
      <c r="B130" s="66"/>
      <c r="C130" s="25">
        <f>F123</f>
        <v>0</v>
      </c>
      <c r="D130" s="25">
        <f>F125</f>
        <v>0</v>
      </c>
      <c r="E130" s="25">
        <f>F127</f>
        <v>0</v>
      </c>
      <c r="F130" s="62"/>
      <c r="G130" s="11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6"/>
      <c r="T130" s="57"/>
    </row>
    <row r="131" spans="1:20" ht="15" customHeight="1" x14ac:dyDescent="0.3"/>
    <row r="132" spans="1:20" ht="15" customHeight="1" x14ac:dyDescent="0.3">
      <c r="A132" s="52" t="s">
        <v>34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</row>
    <row r="133" spans="1:20" ht="15" customHeight="1" x14ac:dyDescent="0.3"/>
    <row r="134" spans="1:20" ht="15" customHeight="1" x14ac:dyDescent="0.3">
      <c r="A134" s="8"/>
      <c r="O134" s="53" t="s">
        <v>17</v>
      </c>
      <c r="P134" s="53"/>
      <c r="Q134" s="53"/>
      <c r="R134" s="53"/>
      <c r="S134" s="53"/>
    </row>
    <row r="135" spans="1:20" ht="15" customHeight="1" x14ac:dyDescent="0.3">
      <c r="A135" s="27" t="s">
        <v>18</v>
      </c>
      <c r="B135" s="27" t="s">
        <v>19</v>
      </c>
      <c r="C135" s="47" t="s">
        <v>20</v>
      </c>
      <c r="D135" s="47"/>
      <c r="E135" s="47"/>
      <c r="F135" s="47"/>
      <c r="G135" s="47" t="s">
        <v>21</v>
      </c>
      <c r="H135" s="47"/>
      <c r="I135" s="47"/>
      <c r="J135" s="47"/>
      <c r="K135" s="47" t="s">
        <v>22</v>
      </c>
      <c r="L135" s="47"/>
      <c r="M135" s="47"/>
      <c r="N135" s="47"/>
      <c r="O135" s="27" t="s">
        <v>23</v>
      </c>
      <c r="P135" s="27" t="s">
        <v>24</v>
      </c>
      <c r="Q135" s="27"/>
      <c r="R135" s="27" t="s">
        <v>25</v>
      </c>
      <c r="S135" s="27" t="s">
        <v>23</v>
      </c>
    </row>
    <row r="136" spans="1:20" ht="24" customHeight="1" x14ac:dyDescent="0.3">
      <c r="A136" s="9">
        <v>0.5</v>
      </c>
      <c r="B136" s="39" t="str">
        <f>B123</f>
        <v>HENRY FRANCISCO ROJAS-SEC GOBIERNO</v>
      </c>
      <c r="C136" s="48" t="str">
        <f>B125</f>
        <v>VICTOR HUGO VILLAMIL-IDACO</v>
      </c>
      <c r="D136" s="48"/>
      <c r="E136" s="48"/>
      <c r="F136" s="48"/>
      <c r="G136" s="63">
        <v>2</v>
      </c>
      <c r="H136" s="63"/>
      <c r="I136" s="63"/>
      <c r="J136" s="63"/>
      <c r="K136" s="51">
        <v>44364</v>
      </c>
      <c r="L136" s="51"/>
      <c r="M136" s="51"/>
      <c r="N136" s="51"/>
      <c r="O136" s="28"/>
      <c r="P136" s="28"/>
      <c r="Q136" s="47" t="s">
        <v>26</v>
      </c>
      <c r="R136" s="28"/>
      <c r="S136" s="28"/>
    </row>
    <row r="137" spans="1:20" ht="24" customHeight="1" x14ac:dyDescent="0.3">
      <c r="A137" s="9">
        <v>0.54166666666666663</v>
      </c>
      <c r="B137" s="39" t="str">
        <f>B129</f>
        <v>LUIS MANUEL GONZALEZ-SEC CIENCIA Y TECNOLOGIA</v>
      </c>
      <c r="C137" s="48" t="str">
        <f>B127</f>
        <v>MIGUEL ARTURO BOJACA-EMPRESA INMOBILIARIA Y DE SERVICIOS LOG.</v>
      </c>
      <c r="D137" s="48"/>
      <c r="E137" s="48"/>
      <c r="F137" s="48"/>
      <c r="G137" s="64"/>
      <c r="H137" s="64"/>
      <c r="I137" s="64"/>
      <c r="J137" s="64"/>
      <c r="K137" s="51">
        <v>44364</v>
      </c>
      <c r="L137" s="51"/>
      <c r="M137" s="51"/>
      <c r="N137" s="51"/>
      <c r="O137" s="28"/>
      <c r="P137" s="28"/>
      <c r="Q137" s="47"/>
      <c r="R137" s="28"/>
      <c r="S137" s="28"/>
    </row>
    <row r="138" spans="1:20" ht="24" customHeight="1" x14ac:dyDescent="0.3">
      <c r="A138" s="27" t="s">
        <v>18</v>
      </c>
      <c r="B138" s="40" t="s">
        <v>19</v>
      </c>
      <c r="C138" s="45" t="s">
        <v>20</v>
      </c>
      <c r="D138" s="45"/>
      <c r="E138" s="45"/>
      <c r="F138" s="45"/>
      <c r="G138" s="47" t="s">
        <v>21</v>
      </c>
      <c r="H138" s="47"/>
      <c r="I138" s="47"/>
      <c r="J138" s="47"/>
      <c r="K138" s="47" t="s">
        <v>22</v>
      </c>
      <c r="L138" s="47"/>
      <c r="M138" s="47"/>
      <c r="N138" s="47"/>
      <c r="O138" s="27" t="s">
        <v>23</v>
      </c>
      <c r="P138" s="27" t="s">
        <v>24</v>
      </c>
      <c r="Q138" s="27"/>
      <c r="R138" s="27" t="s">
        <v>25</v>
      </c>
      <c r="S138" s="27" t="s">
        <v>23</v>
      </c>
    </row>
    <row r="139" spans="1:20" ht="24" customHeight="1" x14ac:dyDescent="0.3">
      <c r="A139" s="9">
        <v>0.5</v>
      </c>
      <c r="B139" s="39" t="str">
        <f>B123</f>
        <v>HENRY FRANCISCO ROJAS-SEC GOBIERNO</v>
      </c>
      <c r="C139" s="48" t="str">
        <f>B129</f>
        <v>LUIS MANUEL GONZALEZ-SEC CIENCIA Y TECNOLOGIA</v>
      </c>
      <c r="D139" s="48"/>
      <c r="E139" s="48"/>
      <c r="F139" s="48"/>
      <c r="G139" s="63">
        <v>2</v>
      </c>
      <c r="H139" s="63"/>
      <c r="I139" s="63"/>
      <c r="J139" s="63"/>
      <c r="K139" s="51">
        <v>44372</v>
      </c>
      <c r="L139" s="51"/>
      <c r="M139" s="51"/>
      <c r="N139" s="51"/>
      <c r="O139" s="28"/>
      <c r="P139" s="28"/>
      <c r="Q139" s="47" t="s">
        <v>26</v>
      </c>
      <c r="R139" s="28"/>
      <c r="S139" s="28"/>
    </row>
    <row r="140" spans="1:20" ht="24" customHeight="1" x14ac:dyDescent="0.3">
      <c r="A140" s="9">
        <v>0.54166666666666663</v>
      </c>
      <c r="B140" s="39" t="str">
        <f>B127</f>
        <v>MIGUEL ARTURO BOJACA-EMPRESA INMOBILIARIA Y DE SERVICIOS LOG.</v>
      </c>
      <c r="C140" s="48" t="str">
        <f>B125</f>
        <v>VICTOR HUGO VILLAMIL-IDACO</v>
      </c>
      <c r="D140" s="48"/>
      <c r="E140" s="48"/>
      <c r="F140" s="48"/>
      <c r="G140" s="64"/>
      <c r="H140" s="64"/>
      <c r="I140" s="64"/>
      <c r="J140" s="64"/>
      <c r="K140" s="51">
        <v>44372</v>
      </c>
      <c r="L140" s="51"/>
      <c r="M140" s="51"/>
      <c r="N140" s="51"/>
      <c r="O140" s="28"/>
      <c r="P140" s="28"/>
      <c r="Q140" s="47"/>
      <c r="R140" s="28"/>
      <c r="S140" s="28"/>
    </row>
    <row r="141" spans="1:20" ht="24" customHeight="1" x14ac:dyDescent="0.3">
      <c r="A141" s="27" t="s">
        <v>18</v>
      </c>
      <c r="B141" s="40" t="s">
        <v>19</v>
      </c>
      <c r="C141" s="45" t="s">
        <v>20</v>
      </c>
      <c r="D141" s="45"/>
      <c r="E141" s="45"/>
      <c r="F141" s="45"/>
      <c r="G141" s="47" t="s">
        <v>21</v>
      </c>
      <c r="H141" s="47"/>
      <c r="I141" s="47"/>
      <c r="J141" s="47"/>
      <c r="K141" s="47" t="s">
        <v>22</v>
      </c>
      <c r="L141" s="47"/>
      <c r="M141" s="47"/>
      <c r="N141" s="47"/>
      <c r="O141" s="27" t="s">
        <v>23</v>
      </c>
      <c r="P141" s="27" t="s">
        <v>24</v>
      </c>
      <c r="Q141" s="27"/>
      <c r="R141" s="27" t="s">
        <v>25</v>
      </c>
      <c r="S141" s="27" t="s">
        <v>23</v>
      </c>
    </row>
    <row r="142" spans="1:20" ht="24" customHeight="1" x14ac:dyDescent="0.3">
      <c r="A142" s="9">
        <v>0.5</v>
      </c>
      <c r="B142" s="39" t="str">
        <f>B123</f>
        <v>HENRY FRANCISCO ROJAS-SEC GOBIERNO</v>
      </c>
      <c r="C142" s="48" t="str">
        <f>B127</f>
        <v>MIGUEL ARTURO BOJACA-EMPRESA INMOBILIARIA Y DE SERVICIOS LOG.</v>
      </c>
      <c r="D142" s="48"/>
      <c r="E142" s="48"/>
      <c r="F142" s="48"/>
      <c r="G142" s="63">
        <v>1</v>
      </c>
      <c r="H142" s="63"/>
      <c r="I142" s="63"/>
      <c r="J142" s="63"/>
      <c r="K142" s="51">
        <v>44384</v>
      </c>
      <c r="L142" s="51"/>
      <c r="M142" s="51"/>
      <c r="N142" s="51"/>
      <c r="O142" s="28"/>
      <c r="P142" s="28"/>
      <c r="Q142" s="47" t="s">
        <v>26</v>
      </c>
      <c r="R142" s="28"/>
      <c r="S142" s="28"/>
    </row>
    <row r="143" spans="1:20" ht="24" customHeight="1" x14ac:dyDescent="0.3">
      <c r="A143" s="9">
        <v>0.54166666666666663</v>
      </c>
      <c r="B143" s="39" t="str">
        <f>B125</f>
        <v>VICTOR HUGO VILLAMIL-IDACO</v>
      </c>
      <c r="C143" s="48" t="str">
        <f>B129</f>
        <v>LUIS MANUEL GONZALEZ-SEC CIENCIA Y TECNOLOGIA</v>
      </c>
      <c r="D143" s="48"/>
      <c r="E143" s="48"/>
      <c r="F143" s="48"/>
      <c r="G143" s="64"/>
      <c r="H143" s="64"/>
      <c r="I143" s="64"/>
      <c r="J143" s="64"/>
      <c r="K143" s="51">
        <v>44384</v>
      </c>
      <c r="L143" s="51"/>
      <c r="M143" s="51"/>
      <c r="N143" s="51"/>
      <c r="O143" s="28"/>
      <c r="P143" s="28"/>
      <c r="Q143" s="47"/>
      <c r="R143" s="28"/>
      <c r="S143" s="28"/>
    </row>
    <row r="144" spans="1:20" ht="15" customHeight="1" x14ac:dyDescent="0.3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4"/>
      <c r="L144" s="14"/>
      <c r="M144" s="14"/>
      <c r="N144" s="14"/>
      <c r="O144" s="15"/>
      <c r="P144" s="15"/>
      <c r="Q144" s="16"/>
      <c r="R144" s="15"/>
      <c r="S144" s="15"/>
    </row>
    <row r="145" spans="1:20" ht="15" customHeight="1" x14ac:dyDescent="0.3">
      <c r="A145" s="60" t="s">
        <v>32</v>
      </c>
      <c r="B145" s="23" t="s">
        <v>3</v>
      </c>
      <c r="C145" s="23">
        <v>1</v>
      </c>
      <c r="D145" s="23">
        <v>2</v>
      </c>
      <c r="E145" s="23">
        <v>3</v>
      </c>
      <c r="F145" s="24">
        <v>4</v>
      </c>
      <c r="G145" s="10">
        <v>5</v>
      </c>
      <c r="H145" s="44" t="s">
        <v>4</v>
      </c>
      <c r="I145" s="44" t="s">
        <v>5</v>
      </c>
      <c r="J145" s="44" t="s">
        <v>6</v>
      </c>
      <c r="K145" s="44" t="s">
        <v>7</v>
      </c>
      <c r="L145" s="44" t="s">
        <v>8</v>
      </c>
      <c r="M145" s="44" t="s">
        <v>9</v>
      </c>
      <c r="N145" s="44" t="s">
        <v>10</v>
      </c>
      <c r="O145" s="44" t="s">
        <v>11</v>
      </c>
      <c r="P145" s="44" t="s">
        <v>12</v>
      </c>
      <c r="Q145" s="44" t="s">
        <v>13</v>
      </c>
      <c r="R145" s="44" t="s">
        <v>14</v>
      </c>
      <c r="S145" s="44" t="s">
        <v>15</v>
      </c>
      <c r="T145" s="44" t="s">
        <v>16</v>
      </c>
    </row>
    <row r="146" spans="1:20" ht="15" customHeight="1" x14ac:dyDescent="0.3">
      <c r="A146" s="60"/>
      <c r="B146" s="58" t="s">
        <v>97</v>
      </c>
      <c r="C146" s="61"/>
      <c r="D146" s="25"/>
      <c r="E146" s="25"/>
      <c r="F146" s="26"/>
      <c r="G146" s="11"/>
      <c r="H146" s="55"/>
      <c r="I146" s="55"/>
      <c r="J146" s="55"/>
      <c r="K146" s="55"/>
      <c r="L146" s="55"/>
      <c r="M146" s="54"/>
      <c r="N146" s="54"/>
      <c r="O146" s="54"/>
      <c r="P146" s="55">
        <f>SUM(C146:G146)</f>
        <v>0</v>
      </c>
      <c r="Q146" s="55">
        <f>SUM(C147:G147)</f>
        <v>0</v>
      </c>
      <c r="R146" s="55">
        <f>SUM(P146-Q146)</f>
        <v>0</v>
      </c>
      <c r="S146" s="56"/>
      <c r="T146" s="57"/>
    </row>
    <row r="147" spans="1:20" ht="15" customHeight="1" x14ac:dyDescent="0.3">
      <c r="A147" s="60"/>
      <c r="B147" s="59"/>
      <c r="C147" s="62"/>
      <c r="D147" s="25"/>
      <c r="E147" s="25"/>
      <c r="F147" s="26"/>
      <c r="G147" s="11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6"/>
      <c r="T147" s="57"/>
    </row>
    <row r="148" spans="1:20" ht="15" customHeight="1" x14ac:dyDescent="0.3">
      <c r="A148" s="60"/>
      <c r="B148" s="58" t="s">
        <v>98</v>
      </c>
      <c r="C148" s="25">
        <f>D147</f>
        <v>0</v>
      </c>
      <c r="D148" s="61"/>
      <c r="E148" s="25"/>
      <c r="F148" s="26"/>
      <c r="G148" s="11"/>
      <c r="H148" s="55"/>
      <c r="I148" s="55"/>
      <c r="J148" s="55"/>
      <c r="K148" s="55"/>
      <c r="L148" s="55"/>
      <c r="M148" s="54"/>
      <c r="N148" s="54"/>
      <c r="O148" s="54"/>
      <c r="P148" s="55">
        <f>SUM(C148:G148)</f>
        <v>0</v>
      </c>
      <c r="Q148" s="55">
        <f t="shared" ref="Q148" si="37">SUM(C149:G149)</f>
        <v>0</v>
      </c>
      <c r="R148" s="55">
        <f t="shared" ref="R148" si="38">SUM(P148-Q148)</f>
        <v>0</v>
      </c>
      <c r="S148" s="56"/>
      <c r="T148" s="57"/>
    </row>
    <row r="149" spans="1:20" ht="15" customHeight="1" x14ac:dyDescent="0.3">
      <c r="A149" s="60"/>
      <c r="B149" s="59"/>
      <c r="C149" s="25">
        <f>D146</f>
        <v>0</v>
      </c>
      <c r="D149" s="62"/>
      <c r="E149" s="25"/>
      <c r="F149" s="26"/>
      <c r="G149" s="11"/>
      <c r="H149" s="55"/>
      <c r="I149" s="55"/>
      <c r="J149" s="55">
        <v>0</v>
      </c>
      <c r="K149" s="55"/>
      <c r="L149" s="55"/>
      <c r="M149" s="55"/>
      <c r="N149" s="55"/>
      <c r="O149" s="55"/>
      <c r="P149" s="55"/>
      <c r="Q149" s="55"/>
      <c r="R149" s="55"/>
      <c r="S149" s="56"/>
      <c r="T149" s="57"/>
    </row>
    <row r="150" spans="1:20" ht="15" customHeight="1" x14ac:dyDescent="0.3">
      <c r="A150" s="60"/>
      <c r="B150" s="58" t="s">
        <v>99</v>
      </c>
      <c r="C150" s="25">
        <f>E147</f>
        <v>0</v>
      </c>
      <c r="D150" s="25">
        <f>E149</f>
        <v>0</v>
      </c>
      <c r="E150" s="61"/>
      <c r="F150" s="26"/>
      <c r="G150" s="11"/>
      <c r="H150" s="55"/>
      <c r="I150" s="55"/>
      <c r="J150" s="55"/>
      <c r="K150" s="55"/>
      <c r="L150" s="55"/>
      <c r="M150" s="54"/>
      <c r="N150" s="54"/>
      <c r="O150" s="54"/>
      <c r="P150" s="55">
        <f>SUM(C150:G150)</f>
        <v>0</v>
      </c>
      <c r="Q150" s="55">
        <f t="shared" ref="Q150" si="39">SUM(C151:G151)</f>
        <v>0</v>
      </c>
      <c r="R150" s="55">
        <f t="shared" ref="R150" si="40">SUM(P150-Q150)</f>
        <v>0</v>
      </c>
      <c r="S150" s="56"/>
      <c r="T150" s="57"/>
    </row>
    <row r="151" spans="1:20" ht="15" customHeight="1" x14ac:dyDescent="0.3">
      <c r="A151" s="60"/>
      <c r="B151" s="59"/>
      <c r="C151" s="25">
        <f>E146</f>
        <v>0</v>
      </c>
      <c r="D151" s="25">
        <f>E148</f>
        <v>0</v>
      </c>
      <c r="E151" s="62"/>
      <c r="F151" s="26"/>
      <c r="G151" s="11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6"/>
      <c r="T151" s="57"/>
    </row>
    <row r="152" spans="1:20" ht="15" customHeight="1" x14ac:dyDescent="0.3">
      <c r="A152" s="60"/>
      <c r="B152" s="58" t="s">
        <v>100</v>
      </c>
      <c r="C152" s="25">
        <f>F147</f>
        <v>0</v>
      </c>
      <c r="D152" s="25">
        <f>F149</f>
        <v>0</v>
      </c>
      <c r="E152" s="25">
        <f>F151</f>
        <v>0</v>
      </c>
      <c r="F152" s="61"/>
      <c r="G152" s="11"/>
      <c r="H152" s="55"/>
      <c r="I152" s="55"/>
      <c r="J152" s="55"/>
      <c r="K152" s="55"/>
      <c r="L152" s="55"/>
      <c r="M152" s="54"/>
      <c r="N152" s="54"/>
      <c r="O152" s="54"/>
      <c r="P152" s="55">
        <f t="shared" ref="P152" si="41">SUM(C152:G152)</f>
        <v>0</v>
      </c>
      <c r="Q152" s="55">
        <f t="shared" ref="Q152" si="42">SUM(C153:G153)</f>
        <v>0</v>
      </c>
      <c r="R152" s="55">
        <f t="shared" ref="R152" si="43">SUM(P152-Q152)</f>
        <v>0</v>
      </c>
      <c r="S152" s="56"/>
      <c r="T152" s="57"/>
    </row>
    <row r="153" spans="1:20" s="7" customFormat="1" ht="15" customHeight="1" x14ac:dyDescent="0.3">
      <c r="A153" s="60"/>
      <c r="B153" s="59"/>
      <c r="C153" s="25">
        <f>F146</f>
        <v>0</v>
      </c>
      <c r="D153" s="25">
        <f>F148</f>
        <v>0</v>
      </c>
      <c r="E153" s="25">
        <f>F150</f>
        <v>0</v>
      </c>
      <c r="F153" s="62"/>
      <c r="G153" s="11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6"/>
      <c r="T153" s="57"/>
    </row>
    <row r="154" spans="1:20" s="7" customFormat="1" ht="1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s="7" customFormat="1" ht="15" customHeight="1" x14ac:dyDescent="0.3">
      <c r="A155" s="52" t="s">
        <v>34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</row>
    <row r="156" spans="1:20" s="7" customFormat="1" ht="1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s="7" customFormat="1" ht="15" customHeight="1" x14ac:dyDescent="0.3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53" t="s">
        <v>17</v>
      </c>
      <c r="P157" s="53"/>
      <c r="Q157" s="53"/>
      <c r="R157" s="53"/>
      <c r="S157" s="53"/>
      <c r="T157" s="1"/>
    </row>
    <row r="158" spans="1:20" s="7" customFormat="1" ht="15" customHeight="1" x14ac:dyDescent="0.3">
      <c r="A158" s="27" t="s">
        <v>18</v>
      </c>
      <c r="B158" s="27" t="s">
        <v>19</v>
      </c>
      <c r="C158" s="47" t="s">
        <v>20</v>
      </c>
      <c r="D158" s="47"/>
      <c r="E158" s="47"/>
      <c r="F158" s="47"/>
      <c r="G158" s="47" t="s">
        <v>21</v>
      </c>
      <c r="H158" s="47"/>
      <c r="I158" s="47"/>
      <c r="J158" s="47"/>
      <c r="K158" s="47" t="s">
        <v>22</v>
      </c>
      <c r="L158" s="47"/>
      <c r="M158" s="47"/>
      <c r="N158" s="47"/>
      <c r="O158" s="27" t="s">
        <v>23</v>
      </c>
      <c r="P158" s="27" t="s">
        <v>24</v>
      </c>
      <c r="Q158" s="27"/>
      <c r="R158" s="27" t="s">
        <v>25</v>
      </c>
      <c r="S158" s="27" t="s">
        <v>23</v>
      </c>
      <c r="T158" s="1"/>
    </row>
    <row r="159" spans="1:20" s="7" customFormat="1" ht="29.25" customHeight="1" x14ac:dyDescent="0.3">
      <c r="A159" s="9">
        <v>0.5</v>
      </c>
      <c r="B159" s="39" t="str">
        <f>B146</f>
        <v>LUIS GEOVANI ORTIZ-SEC CIENCIA Y TECNOLOGIA</v>
      </c>
      <c r="C159" s="48" t="str">
        <f>B148</f>
        <v xml:space="preserve">EDGAR ALEXANDER VALENZUELA - EC PLANEACIÓN </v>
      </c>
      <c r="D159" s="48"/>
      <c r="E159" s="48"/>
      <c r="F159" s="48"/>
      <c r="G159" s="49">
        <v>1</v>
      </c>
      <c r="H159" s="49"/>
      <c r="I159" s="49"/>
      <c r="J159" s="49"/>
      <c r="K159" s="51">
        <v>44365</v>
      </c>
      <c r="L159" s="51"/>
      <c r="M159" s="51"/>
      <c r="N159" s="51"/>
      <c r="O159" s="28"/>
      <c r="P159" s="28"/>
      <c r="Q159" s="47" t="s">
        <v>26</v>
      </c>
      <c r="R159" s="28"/>
      <c r="S159" s="28"/>
      <c r="T159" s="1"/>
    </row>
    <row r="160" spans="1:20" s="7" customFormat="1" ht="29.25" customHeight="1" x14ac:dyDescent="0.3">
      <c r="A160" s="9">
        <v>0.54166666666666663</v>
      </c>
      <c r="B160" s="39" t="str">
        <f>B152</f>
        <v>RAFAEL BERNANDO CARRASCO-SEC COMPETITIVIDAD</v>
      </c>
      <c r="C160" s="48" t="str">
        <f>B150</f>
        <v>EDUBIER GUITIERREZ TORRES-SEC HACIENDA</v>
      </c>
      <c r="D160" s="48"/>
      <c r="E160" s="48"/>
      <c r="F160" s="48"/>
      <c r="G160" s="50"/>
      <c r="H160" s="50"/>
      <c r="I160" s="50"/>
      <c r="J160" s="50"/>
      <c r="K160" s="51">
        <v>44365</v>
      </c>
      <c r="L160" s="51"/>
      <c r="M160" s="51"/>
      <c r="N160" s="51"/>
      <c r="O160" s="28"/>
      <c r="P160" s="28"/>
      <c r="Q160" s="47"/>
      <c r="R160" s="28"/>
      <c r="S160" s="28"/>
      <c r="T160" s="1"/>
    </row>
    <row r="161" spans="1:20" ht="29.25" customHeight="1" x14ac:dyDescent="0.3">
      <c r="A161" s="27" t="s">
        <v>18</v>
      </c>
      <c r="B161" s="40" t="s">
        <v>19</v>
      </c>
      <c r="C161" s="45" t="s">
        <v>20</v>
      </c>
      <c r="D161" s="45"/>
      <c r="E161" s="45"/>
      <c r="F161" s="45"/>
      <c r="G161" s="46" t="s">
        <v>21</v>
      </c>
      <c r="H161" s="46"/>
      <c r="I161" s="46"/>
      <c r="J161" s="46"/>
      <c r="K161" s="47" t="s">
        <v>22</v>
      </c>
      <c r="L161" s="47"/>
      <c r="M161" s="47"/>
      <c r="N161" s="47"/>
      <c r="O161" s="27" t="s">
        <v>23</v>
      </c>
      <c r="P161" s="27" t="s">
        <v>24</v>
      </c>
      <c r="Q161" s="27"/>
      <c r="R161" s="27" t="s">
        <v>25</v>
      </c>
      <c r="S161" s="27" t="s">
        <v>23</v>
      </c>
    </row>
    <row r="162" spans="1:20" ht="29.25" customHeight="1" x14ac:dyDescent="0.3">
      <c r="A162" s="9">
        <v>0.5</v>
      </c>
      <c r="B162" s="39" t="str">
        <f>B146</f>
        <v>LUIS GEOVANI ORTIZ-SEC CIENCIA Y TECNOLOGIA</v>
      </c>
      <c r="C162" s="48" t="str">
        <f>B152</f>
        <v>RAFAEL BERNANDO CARRASCO-SEC COMPETITIVIDAD</v>
      </c>
      <c r="D162" s="48"/>
      <c r="E162" s="48"/>
      <c r="F162" s="48"/>
      <c r="G162" s="49">
        <v>1</v>
      </c>
      <c r="H162" s="49"/>
      <c r="I162" s="49"/>
      <c r="J162" s="49"/>
      <c r="K162" s="51">
        <v>44375</v>
      </c>
      <c r="L162" s="51"/>
      <c r="M162" s="51"/>
      <c r="N162" s="51"/>
      <c r="O162" s="28"/>
      <c r="P162" s="28"/>
      <c r="Q162" s="47" t="s">
        <v>26</v>
      </c>
      <c r="R162" s="28"/>
      <c r="S162" s="28"/>
    </row>
    <row r="163" spans="1:20" ht="29.25" customHeight="1" x14ac:dyDescent="0.3">
      <c r="A163" s="9">
        <v>0.54166666666666663</v>
      </c>
      <c r="B163" s="39" t="str">
        <f>B150</f>
        <v>EDUBIER GUITIERREZ TORRES-SEC HACIENDA</v>
      </c>
      <c r="C163" s="48" t="str">
        <f>B148</f>
        <v xml:space="preserve">EDGAR ALEXANDER VALENZUELA - EC PLANEACIÓN </v>
      </c>
      <c r="D163" s="48"/>
      <c r="E163" s="48"/>
      <c r="F163" s="48"/>
      <c r="G163" s="50"/>
      <c r="H163" s="50"/>
      <c r="I163" s="50"/>
      <c r="J163" s="50"/>
      <c r="K163" s="51">
        <v>44375</v>
      </c>
      <c r="L163" s="51"/>
      <c r="M163" s="51"/>
      <c r="N163" s="51"/>
      <c r="O163" s="28"/>
      <c r="P163" s="28"/>
      <c r="Q163" s="47"/>
      <c r="R163" s="28"/>
      <c r="S163" s="28"/>
    </row>
    <row r="164" spans="1:20" ht="29.25" customHeight="1" x14ac:dyDescent="0.3">
      <c r="A164" s="27" t="s">
        <v>18</v>
      </c>
      <c r="B164" s="40" t="s">
        <v>19</v>
      </c>
      <c r="C164" s="45" t="s">
        <v>20</v>
      </c>
      <c r="D164" s="45"/>
      <c r="E164" s="45"/>
      <c r="F164" s="45"/>
      <c r="G164" s="46" t="s">
        <v>21</v>
      </c>
      <c r="H164" s="46"/>
      <c r="I164" s="46"/>
      <c r="J164" s="46"/>
      <c r="K164" s="47" t="s">
        <v>22</v>
      </c>
      <c r="L164" s="47"/>
      <c r="M164" s="47"/>
      <c r="N164" s="47"/>
      <c r="O164" s="27" t="s">
        <v>23</v>
      </c>
      <c r="P164" s="27" t="s">
        <v>24</v>
      </c>
      <c r="Q164" s="27"/>
      <c r="R164" s="27" t="s">
        <v>25</v>
      </c>
      <c r="S164" s="27" t="s">
        <v>23</v>
      </c>
    </row>
    <row r="165" spans="1:20" ht="29.25" customHeight="1" x14ac:dyDescent="0.3">
      <c r="A165" s="9">
        <v>0.5</v>
      </c>
      <c r="B165" s="39" t="str">
        <f>B146</f>
        <v>LUIS GEOVANI ORTIZ-SEC CIENCIA Y TECNOLOGIA</v>
      </c>
      <c r="C165" s="48" t="str">
        <f>B150</f>
        <v>EDUBIER GUITIERREZ TORRES-SEC HACIENDA</v>
      </c>
      <c r="D165" s="48"/>
      <c r="E165" s="48"/>
      <c r="F165" s="48"/>
      <c r="G165" s="49">
        <v>1</v>
      </c>
      <c r="H165" s="49"/>
      <c r="I165" s="49"/>
      <c r="J165" s="49"/>
      <c r="K165" s="51">
        <v>44385</v>
      </c>
      <c r="L165" s="51"/>
      <c r="M165" s="51"/>
      <c r="N165" s="51"/>
      <c r="O165" s="28"/>
      <c r="P165" s="28"/>
      <c r="Q165" s="47" t="s">
        <v>26</v>
      </c>
      <c r="R165" s="28"/>
      <c r="S165" s="28"/>
    </row>
    <row r="166" spans="1:20" ht="29.25" customHeight="1" x14ac:dyDescent="0.3">
      <c r="A166" s="9">
        <v>0.54166666666666663</v>
      </c>
      <c r="B166" s="39" t="str">
        <f>B148</f>
        <v xml:space="preserve">EDGAR ALEXANDER VALENZUELA - EC PLANEACIÓN </v>
      </c>
      <c r="C166" s="48" t="str">
        <f>B152</f>
        <v>RAFAEL BERNANDO CARRASCO-SEC COMPETITIVIDAD</v>
      </c>
      <c r="D166" s="48"/>
      <c r="E166" s="48"/>
      <c r="F166" s="48"/>
      <c r="G166" s="50"/>
      <c r="H166" s="50"/>
      <c r="I166" s="50"/>
      <c r="J166" s="50"/>
      <c r="K166" s="51">
        <v>44385</v>
      </c>
      <c r="L166" s="51"/>
      <c r="M166" s="51"/>
      <c r="N166" s="51"/>
      <c r="O166" s="28"/>
      <c r="P166" s="28"/>
      <c r="Q166" s="47"/>
      <c r="R166" s="28"/>
      <c r="S166" s="28"/>
    </row>
    <row r="167" spans="1:20" ht="15" customHeight="1" x14ac:dyDescent="0.3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4"/>
      <c r="L167" s="14"/>
      <c r="M167" s="14"/>
      <c r="N167" s="14"/>
      <c r="O167" s="15"/>
      <c r="P167" s="15"/>
      <c r="Q167" s="16"/>
      <c r="R167" s="15"/>
      <c r="S167" s="15"/>
    </row>
    <row r="168" spans="1:20" ht="15" customHeight="1" x14ac:dyDescent="0.3"/>
    <row r="169" spans="1:20" ht="15" customHeight="1" x14ac:dyDescent="0.3">
      <c r="A169" s="60" t="s">
        <v>35</v>
      </c>
      <c r="B169" s="23" t="s">
        <v>3</v>
      </c>
      <c r="C169" s="23">
        <v>1</v>
      </c>
      <c r="D169" s="23">
        <v>2</v>
      </c>
      <c r="E169" s="23">
        <v>3</v>
      </c>
      <c r="F169" s="23">
        <v>4</v>
      </c>
      <c r="G169" s="23">
        <v>5</v>
      </c>
      <c r="H169" s="42" t="s">
        <v>4</v>
      </c>
      <c r="I169" s="42" t="s">
        <v>5</v>
      </c>
      <c r="J169" s="42" t="s">
        <v>6</v>
      </c>
      <c r="K169" s="42" t="s">
        <v>7</v>
      </c>
      <c r="L169" s="42" t="s">
        <v>8</v>
      </c>
      <c r="M169" s="42" t="s">
        <v>9</v>
      </c>
      <c r="N169" s="42" t="s">
        <v>10</v>
      </c>
      <c r="O169" s="42" t="s">
        <v>11</v>
      </c>
      <c r="P169" s="42" t="s">
        <v>12</v>
      </c>
      <c r="Q169" s="42" t="s">
        <v>13</v>
      </c>
      <c r="R169" s="42" t="s">
        <v>14</v>
      </c>
      <c r="S169" s="42" t="s">
        <v>15</v>
      </c>
      <c r="T169" s="43" t="s">
        <v>16</v>
      </c>
    </row>
    <row r="170" spans="1:20" ht="15" customHeight="1" x14ac:dyDescent="0.3">
      <c r="A170" s="60"/>
      <c r="B170" s="72" t="s">
        <v>101</v>
      </c>
      <c r="C170" s="30"/>
      <c r="D170" s="25"/>
      <c r="E170" s="25"/>
      <c r="F170" s="25"/>
      <c r="G170" s="25"/>
      <c r="H170" s="55"/>
      <c r="I170" s="55"/>
      <c r="J170" s="55"/>
      <c r="K170" s="55"/>
      <c r="L170" s="55"/>
      <c r="M170" s="54"/>
      <c r="N170" s="54"/>
      <c r="O170" s="54"/>
      <c r="P170" s="55">
        <f>SUM(C170:G170)</f>
        <v>0</v>
      </c>
      <c r="Q170" s="55">
        <f>SUM(C171:G171)</f>
        <v>0</v>
      </c>
      <c r="R170" s="55">
        <f>SUM(P170-Q170)</f>
        <v>0</v>
      </c>
      <c r="S170" s="56"/>
      <c r="T170" s="57"/>
    </row>
    <row r="171" spans="1:20" ht="15" customHeight="1" x14ac:dyDescent="0.3">
      <c r="A171" s="60"/>
      <c r="B171" s="73"/>
      <c r="C171" s="29"/>
      <c r="D171" s="25"/>
      <c r="E171" s="25"/>
      <c r="F171" s="25"/>
      <c r="G171" s="2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6"/>
      <c r="T171" s="57"/>
    </row>
    <row r="172" spans="1:20" ht="15" customHeight="1" x14ac:dyDescent="0.3">
      <c r="A172" s="60"/>
      <c r="B172" s="72" t="s">
        <v>102</v>
      </c>
      <c r="C172" s="25">
        <f>D171</f>
        <v>0</v>
      </c>
      <c r="D172" s="61"/>
      <c r="E172" s="25"/>
      <c r="F172" s="25"/>
      <c r="G172" s="25"/>
      <c r="H172" s="55"/>
      <c r="I172" s="55"/>
      <c r="J172" s="55"/>
      <c r="K172" s="55"/>
      <c r="L172" s="55"/>
      <c r="M172" s="54"/>
      <c r="N172" s="54"/>
      <c r="O172" s="54"/>
      <c r="P172" s="55">
        <f>SUM(C172:G172)</f>
        <v>0</v>
      </c>
      <c r="Q172" s="55">
        <f t="shared" ref="Q172" si="44">SUM(C173:G173)</f>
        <v>0</v>
      </c>
      <c r="R172" s="55">
        <f t="shared" ref="R172" si="45">SUM(P172-Q172)</f>
        <v>0</v>
      </c>
      <c r="S172" s="56"/>
      <c r="T172" s="57"/>
    </row>
    <row r="173" spans="1:20" ht="15" customHeight="1" x14ac:dyDescent="0.3">
      <c r="A173" s="60"/>
      <c r="B173" s="73"/>
      <c r="C173" s="25">
        <f>D170</f>
        <v>0</v>
      </c>
      <c r="D173" s="62"/>
      <c r="E173" s="25"/>
      <c r="F173" s="25"/>
      <c r="G173" s="25"/>
      <c r="H173" s="55"/>
      <c r="I173" s="55"/>
      <c r="J173" s="55">
        <v>0</v>
      </c>
      <c r="K173" s="55"/>
      <c r="L173" s="55"/>
      <c r="M173" s="55"/>
      <c r="N173" s="55"/>
      <c r="O173" s="55"/>
      <c r="P173" s="55"/>
      <c r="Q173" s="55"/>
      <c r="R173" s="55"/>
      <c r="S173" s="56"/>
      <c r="T173" s="57"/>
    </row>
    <row r="174" spans="1:20" ht="15" customHeight="1" x14ac:dyDescent="0.3">
      <c r="A174" s="60"/>
      <c r="B174" s="72" t="s">
        <v>103</v>
      </c>
      <c r="C174" s="25">
        <f>E171</f>
        <v>0</v>
      </c>
      <c r="D174" s="25">
        <f>E173</f>
        <v>0</v>
      </c>
      <c r="E174" s="61"/>
      <c r="F174" s="25"/>
      <c r="G174" s="25"/>
      <c r="H174" s="55"/>
      <c r="I174" s="55"/>
      <c r="J174" s="55"/>
      <c r="K174" s="55"/>
      <c r="L174" s="55"/>
      <c r="M174" s="54"/>
      <c r="N174" s="54"/>
      <c r="O174" s="54"/>
      <c r="P174" s="55">
        <f>SUM(C174:G174)</f>
        <v>0</v>
      </c>
      <c r="Q174" s="55">
        <f t="shared" ref="Q174" si="46">SUM(C175:G175)</f>
        <v>0</v>
      </c>
      <c r="R174" s="55">
        <f t="shared" ref="R174" si="47">SUM(P174-Q174)</f>
        <v>0</v>
      </c>
      <c r="S174" s="56"/>
      <c r="T174" s="57"/>
    </row>
    <row r="175" spans="1:20" ht="15" customHeight="1" x14ac:dyDescent="0.3">
      <c r="A175" s="60"/>
      <c r="B175" s="73"/>
      <c r="C175" s="25">
        <f>E170</f>
        <v>0</v>
      </c>
      <c r="D175" s="25">
        <f>E172</f>
        <v>0</v>
      </c>
      <c r="E175" s="62"/>
      <c r="F175" s="25"/>
      <c r="G175" s="2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6"/>
      <c r="T175" s="57"/>
    </row>
    <row r="176" spans="1:20" ht="15" customHeight="1" x14ac:dyDescent="0.3">
      <c r="A176" s="60"/>
      <c r="B176" s="72" t="s">
        <v>104</v>
      </c>
      <c r="C176" s="25">
        <f>F171</f>
        <v>0</v>
      </c>
      <c r="D176" s="25">
        <f>F173</f>
        <v>0</v>
      </c>
      <c r="E176" s="25">
        <f>F175</f>
        <v>0</v>
      </c>
      <c r="F176" s="61"/>
      <c r="G176" s="25"/>
      <c r="H176" s="55"/>
      <c r="I176" s="55"/>
      <c r="J176" s="55"/>
      <c r="K176" s="55"/>
      <c r="L176" s="55"/>
      <c r="M176" s="54"/>
      <c r="N176" s="54"/>
      <c r="O176" s="54"/>
      <c r="P176" s="55">
        <f t="shared" ref="P176" si="48">SUM(C176:G176)</f>
        <v>0</v>
      </c>
      <c r="Q176" s="55">
        <f t="shared" ref="Q176" si="49">SUM(C177:G177)</f>
        <v>0</v>
      </c>
      <c r="R176" s="55">
        <f t="shared" ref="R176" si="50">SUM(P176-Q176)</f>
        <v>0</v>
      </c>
      <c r="S176" s="56"/>
      <c r="T176" s="57"/>
    </row>
    <row r="177" spans="1:20" ht="15" customHeight="1" x14ac:dyDescent="0.3">
      <c r="A177" s="60"/>
      <c r="B177" s="73"/>
      <c r="C177" s="25">
        <f>F170</f>
        <v>0</v>
      </c>
      <c r="D177" s="25">
        <f>F172</f>
        <v>0</v>
      </c>
      <c r="E177" s="25">
        <f>F174</f>
        <v>0</v>
      </c>
      <c r="F177" s="62"/>
      <c r="G177" s="2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6"/>
      <c r="T177" s="57"/>
    </row>
    <row r="178" spans="1:20" ht="15" customHeight="1" x14ac:dyDescent="0.3">
      <c r="A178" s="60"/>
      <c r="B178" s="72" t="s">
        <v>105</v>
      </c>
      <c r="C178" s="25">
        <f>G171</f>
        <v>0</v>
      </c>
      <c r="D178" s="25">
        <f>G173</f>
        <v>0</v>
      </c>
      <c r="E178" s="25">
        <f>G175</f>
        <v>0</v>
      </c>
      <c r="F178" s="25">
        <f>G177</f>
        <v>0</v>
      </c>
      <c r="G178" s="61"/>
      <c r="H178" s="55"/>
      <c r="I178" s="55"/>
      <c r="J178" s="55"/>
      <c r="K178" s="55"/>
      <c r="L178" s="55"/>
      <c r="M178" s="54"/>
      <c r="N178" s="54"/>
      <c r="O178" s="54"/>
      <c r="P178" s="55">
        <f>SUM(C178:G178)</f>
        <v>0</v>
      </c>
      <c r="Q178" s="55">
        <f t="shared" ref="Q178" si="51">SUM(C179:G179)</f>
        <v>0</v>
      </c>
      <c r="R178" s="55">
        <f t="shared" ref="R178" si="52">SUM(P178-Q178)</f>
        <v>0</v>
      </c>
      <c r="S178" s="56"/>
      <c r="T178" s="57"/>
    </row>
    <row r="179" spans="1:20" ht="15" customHeight="1" x14ac:dyDescent="0.3">
      <c r="A179" s="60"/>
      <c r="B179" s="73"/>
      <c r="C179" s="25">
        <f>G170</f>
        <v>0</v>
      </c>
      <c r="D179" s="25">
        <f>G172</f>
        <v>0</v>
      </c>
      <c r="E179" s="25">
        <f>G174</f>
        <v>0</v>
      </c>
      <c r="F179" s="25">
        <f>G176</f>
        <v>0</v>
      </c>
      <c r="G179" s="62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6"/>
      <c r="T179" s="57"/>
    </row>
    <row r="180" spans="1:20" ht="15" customHeight="1" x14ac:dyDescent="0.3"/>
    <row r="181" spans="1:20" ht="15" customHeight="1" x14ac:dyDescent="0.3">
      <c r="A181" s="52" t="s">
        <v>30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</row>
    <row r="182" spans="1:20" ht="15" customHeight="1" x14ac:dyDescent="0.3"/>
    <row r="183" spans="1:20" ht="15" customHeight="1" x14ac:dyDescent="0.3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53" t="s">
        <v>17</v>
      </c>
      <c r="P183" s="53"/>
      <c r="Q183" s="53"/>
      <c r="R183" s="53"/>
      <c r="S183" s="53"/>
    </row>
    <row r="184" spans="1:20" ht="15" customHeight="1" x14ac:dyDescent="0.3">
      <c r="A184" s="27" t="s">
        <v>18</v>
      </c>
      <c r="B184" s="27" t="s">
        <v>19</v>
      </c>
      <c r="C184" s="47" t="s">
        <v>20</v>
      </c>
      <c r="D184" s="47"/>
      <c r="E184" s="47"/>
      <c r="F184" s="47"/>
      <c r="G184" s="47" t="s">
        <v>21</v>
      </c>
      <c r="H184" s="47"/>
      <c r="I184" s="47"/>
      <c r="J184" s="47"/>
      <c r="K184" s="47" t="s">
        <v>22</v>
      </c>
      <c r="L184" s="47"/>
      <c r="M184" s="47"/>
      <c r="N184" s="47"/>
      <c r="O184" s="27" t="s">
        <v>23</v>
      </c>
      <c r="P184" s="27" t="s">
        <v>24</v>
      </c>
      <c r="Q184" s="27"/>
      <c r="R184" s="27" t="s">
        <v>25</v>
      </c>
      <c r="S184" s="27" t="s">
        <v>23</v>
      </c>
    </row>
    <row r="185" spans="1:20" ht="24.75" customHeight="1" x14ac:dyDescent="0.3">
      <c r="A185" s="9">
        <v>0.5</v>
      </c>
      <c r="B185" s="39" t="str">
        <f>B170</f>
        <v>WVEIMAR BEJARANO VIRGUEZ- SEC TRANSPORTE Y MOV</v>
      </c>
      <c r="C185" s="48" t="str">
        <f>B172</f>
        <v xml:space="preserve">JOAQUIN CUBILLOS MARTINEZ-SEC DESARROLLO INCLUSIÓN SOCIAL </v>
      </c>
      <c r="D185" s="48"/>
      <c r="E185" s="48"/>
      <c r="F185" s="48"/>
      <c r="G185" s="63">
        <v>2</v>
      </c>
      <c r="H185" s="63"/>
      <c r="I185" s="63"/>
      <c r="J185" s="63"/>
      <c r="K185" s="51">
        <v>44365</v>
      </c>
      <c r="L185" s="51"/>
      <c r="M185" s="51"/>
      <c r="N185" s="51"/>
      <c r="O185" s="28"/>
      <c r="P185" s="28"/>
      <c r="Q185" s="47" t="s">
        <v>26</v>
      </c>
      <c r="R185" s="28"/>
      <c r="S185" s="28"/>
    </row>
    <row r="186" spans="1:20" ht="24.75" customHeight="1" x14ac:dyDescent="0.3">
      <c r="A186" s="9">
        <v>0.54166666666666663</v>
      </c>
      <c r="B186" s="39" t="str">
        <f>B178</f>
        <v xml:space="preserve">JOSE OCTAVIANO BARRERA-SEC DE SALUD </v>
      </c>
      <c r="C186" s="48" t="str">
        <f>B176</f>
        <v>JOHN FREDY GOMEZ-UNIDAD DE PENSIONES</v>
      </c>
      <c r="D186" s="48"/>
      <c r="E186" s="48"/>
      <c r="F186" s="48"/>
      <c r="G186" s="64"/>
      <c r="H186" s="64"/>
      <c r="I186" s="64"/>
      <c r="J186" s="64"/>
      <c r="K186" s="51">
        <v>44365</v>
      </c>
      <c r="L186" s="51"/>
      <c r="M186" s="51"/>
      <c r="N186" s="51"/>
      <c r="O186" s="28"/>
      <c r="P186" s="28"/>
      <c r="Q186" s="47"/>
      <c r="R186" s="28"/>
      <c r="S186" s="28"/>
    </row>
    <row r="187" spans="1:20" ht="24.75" customHeight="1" x14ac:dyDescent="0.3">
      <c r="A187" s="27" t="s">
        <v>18</v>
      </c>
      <c r="B187" s="40" t="s">
        <v>19</v>
      </c>
      <c r="C187" s="45" t="s">
        <v>20</v>
      </c>
      <c r="D187" s="45"/>
      <c r="E187" s="45"/>
      <c r="F187" s="45"/>
      <c r="G187" s="47" t="s">
        <v>21</v>
      </c>
      <c r="H187" s="47"/>
      <c r="I187" s="47"/>
      <c r="J187" s="47"/>
      <c r="K187" s="47" t="s">
        <v>22</v>
      </c>
      <c r="L187" s="47"/>
      <c r="M187" s="47"/>
      <c r="N187" s="47"/>
      <c r="O187" s="27" t="s">
        <v>23</v>
      </c>
      <c r="P187" s="27" t="s">
        <v>24</v>
      </c>
      <c r="Q187" s="27"/>
      <c r="R187" s="27" t="s">
        <v>25</v>
      </c>
      <c r="S187" s="27" t="s">
        <v>23</v>
      </c>
    </row>
    <row r="188" spans="1:20" ht="24.75" customHeight="1" x14ac:dyDescent="0.3">
      <c r="A188" s="9">
        <v>0.5</v>
      </c>
      <c r="B188" s="39" t="str">
        <f>B178</f>
        <v xml:space="preserve">JOSE OCTAVIANO BARRERA-SEC DE SALUD </v>
      </c>
      <c r="C188" s="48" t="str">
        <f>B172</f>
        <v xml:space="preserve">JOAQUIN CUBILLOS MARTINEZ-SEC DESARROLLO INCLUSIÓN SOCIAL </v>
      </c>
      <c r="D188" s="48"/>
      <c r="E188" s="48"/>
      <c r="F188" s="48"/>
      <c r="G188" s="63">
        <v>2</v>
      </c>
      <c r="H188" s="63"/>
      <c r="I188" s="63"/>
      <c r="J188" s="63"/>
      <c r="K188" s="51">
        <v>44375</v>
      </c>
      <c r="L188" s="51"/>
      <c r="M188" s="51"/>
      <c r="N188" s="51"/>
      <c r="O188" s="28"/>
      <c r="P188" s="28"/>
      <c r="Q188" s="47" t="s">
        <v>26</v>
      </c>
      <c r="R188" s="28"/>
      <c r="S188" s="28"/>
    </row>
    <row r="189" spans="1:20" ht="24.75" customHeight="1" x14ac:dyDescent="0.3">
      <c r="A189" s="9">
        <v>0.54166666666666663</v>
      </c>
      <c r="B189" s="39" t="str">
        <f>B176</f>
        <v>JOHN FREDY GOMEZ-UNIDAD DE PENSIONES</v>
      </c>
      <c r="C189" s="48" t="str">
        <f>B174</f>
        <v xml:space="preserve">JULIAN DUARTE CASTELLANOS-CORPORACIÓN SOCIAL </v>
      </c>
      <c r="D189" s="48"/>
      <c r="E189" s="48"/>
      <c r="F189" s="48"/>
      <c r="G189" s="64"/>
      <c r="H189" s="64"/>
      <c r="I189" s="64"/>
      <c r="J189" s="64"/>
      <c r="K189" s="51">
        <v>44375</v>
      </c>
      <c r="L189" s="51"/>
      <c r="M189" s="51"/>
      <c r="N189" s="51"/>
      <c r="O189" s="28"/>
      <c r="P189" s="28"/>
      <c r="Q189" s="47"/>
      <c r="R189" s="28"/>
      <c r="S189" s="28"/>
    </row>
    <row r="190" spans="1:20" ht="24.75" customHeight="1" x14ac:dyDescent="0.3">
      <c r="A190" s="27" t="s">
        <v>18</v>
      </c>
      <c r="B190" s="40" t="s">
        <v>19</v>
      </c>
      <c r="C190" s="45" t="s">
        <v>20</v>
      </c>
      <c r="D190" s="45"/>
      <c r="E190" s="45"/>
      <c r="F190" s="45"/>
      <c r="G190" s="47" t="s">
        <v>21</v>
      </c>
      <c r="H190" s="47"/>
      <c r="I190" s="47"/>
      <c r="J190" s="47"/>
      <c r="K190" s="47" t="s">
        <v>22</v>
      </c>
      <c r="L190" s="47"/>
      <c r="M190" s="47"/>
      <c r="N190" s="47"/>
      <c r="O190" s="27" t="s">
        <v>23</v>
      </c>
      <c r="P190" s="27" t="s">
        <v>24</v>
      </c>
      <c r="Q190" s="27"/>
      <c r="R190" s="27" t="s">
        <v>25</v>
      </c>
      <c r="S190" s="27" t="s">
        <v>23</v>
      </c>
    </row>
    <row r="191" spans="1:20" ht="24.75" customHeight="1" x14ac:dyDescent="0.3">
      <c r="A191" s="9">
        <v>0.5</v>
      </c>
      <c r="B191" s="39" t="str">
        <f>B170</f>
        <v>WVEIMAR BEJARANO VIRGUEZ- SEC TRANSPORTE Y MOV</v>
      </c>
      <c r="C191" s="48" t="str">
        <f>B178</f>
        <v xml:space="preserve">JOSE OCTAVIANO BARRERA-SEC DE SALUD </v>
      </c>
      <c r="D191" s="48"/>
      <c r="E191" s="48"/>
      <c r="F191" s="48"/>
      <c r="G191" s="63">
        <v>1</v>
      </c>
      <c r="H191" s="63"/>
      <c r="I191" s="63"/>
      <c r="J191" s="63"/>
      <c r="K191" s="51">
        <v>44377</v>
      </c>
      <c r="L191" s="51"/>
      <c r="M191" s="51"/>
      <c r="N191" s="51"/>
      <c r="O191" s="28"/>
      <c r="P191" s="28"/>
      <c r="Q191" s="47" t="s">
        <v>26</v>
      </c>
      <c r="R191" s="28"/>
      <c r="S191" s="28"/>
    </row>
    <row r="192" spans="1:20" ht="24.75" customHeight="1" x14ac:dyDescent="0.3">
      <c r="A192" s="9">
        <v>0.54166666666666663</v>
      </c>
      <c r="B192" s="39" t="str">
        <f>B174</f>
        <v xml:space="preserve">JULIAN DUARTE CASTELLANOS-CORPORACIÓN SOCIAL </v>
      </c>
      <c r="C192" s="48" t="str">
        <f>B172</f>
        <v xml:space="preserve">JOAQUIN CUBILLOS MARTINEZ-SEC DESARROLLO INCLUSIÓN SOCIAL </v>
      </c>
      <c r="D192" s="48"/>
      <c r="E192" s="48"/>
      <c r="F192" s="48"/>
      <c r="G192" s="64"/>
      <c r="H192" s="64"/>
      <c r="I192" s="64"/>
      <c r="J192" s="64"/>
      <c r="K192" s="51">
        <v>44377</v>
      </c>
      <c r="L192" s="51"/>
      <c r="M192" s="51"/>
      <c r="N192" s="51"/>
      <c r="O192" s="28"/>
      <c r="P192" s="28"/>
      <c r="Q192" s="47"/>
      <c r="R192" s="28"/>
      <c r="S192" s="28"/>
    </row>
    <row r="193" spans="1:19" ht="24.75" customHeight="1" x14ac:dyDescent="0.3">
      <c r="A193" s="27" t="s">
        <v>18</v>
      </c>
      <c r="B193" s="40" t="s">
        <v>19</v>
      </c>
      <c r="C193" s="45" t="s">
        <v>20</v>
      </c>
      <c r="D193" s="45"/>
      <c r="E193" s="45"/>
      <c r="F193" s="45"/>
      <c r="G193" s="47" t="s">
        <v>21</v>
      </c>
      <c r="H193" s="47"/>
      <c r="I193" s="47"/>
      <c r="J193" s="47"/>
      <c r="K193" s="47" t="s">
        <v>22</v>
      </c>
      <c r="L193" s="47"/>
      <c r="M193" s="47"/>
      <c r="N193" s="47"/>
      <c r="O193" s="27" t="s">
        <v>23</v>
      </c>
      <c r="P193" s="27" t="s">
        <v>24</v>
      </c>
      <c r="Q193" s="27"/>
      <c r="R193" s="27" t="s">
        <v>25</v>
      </c>
      <c r="S193" s="27" t="s">
        <v>23</v>
      </c>
    </row>
    <row r="194" spans="1:19" ht="24.75" customHeight="1" x14ac:dyDescent="0.3">
      <c r="A194" s="9">
        <v>0.5</v>
      </c>
      <c r="B194" s="39" t="str">
        <f>B170</f>
        <v>WVEIMAR BEJARANO VIRGUEZ- SEC TRANSPORTE Y MOV</v>
      </c>
      <c r="C194" s="48" t="str">
        <f>B176</f>
        <v>JOHN FREDY GOMEZ-UNIDAD DE PENSIONES</v>
      </c>
      <c r="D194" s="48"/>
      <c r="E194" s="48"/>
      <c r="F194" s="48"/>
      <c r="G194" s="63">
        <v>2</v>
      </c>
      <c r="H194" s="63"/>
      <c r="I194" s="63"/>
      <c r="J194" s="63"/>
      <c r="K194" s="51">
        <v>44385</v>
      </c>
      <c r="L194" s="51"/>
      <c r="M194" s="51"/>
      <c r="N194" s="51"/>
      <c r="O194" s="28"/>
      <c r="P194" s="28"/>
      <c r="Q194" s="47" t="s">
        <v>26</v>
      </c>
      <c r="R194" s="28"/>
      <c r="S194" s="28"/>
    </row>
    <row r="195" spans="1:19" ht="24.75" customHeight="1" x14ac:dyDescent="0.3">
      <c r="A195" s="9">
        <v>0.54166666666666663</v>
      </c>
      <c r="B195" s="39" t="str">
        <f>B174</f>
        <v xml:space="preserve">JULIAN DUARTE CASTELLANOS-CORPORACIÓN SOCIAL </v>
      </c>
      <c r="C195" s="48" t="str">
        <f>B178</f>
        <v xml:space="preserve">JOSE OCTAVIANO BARRERA-SEC DE SALUD </v>
      </c>
      <c r="D195" s="48"/>
      <c r="E195" s="48"/>
      <c r="F195" s="48"/>
      <c r="G195" s="64"/>
      <c r="H195" s="64"/>
      <c r="I195" s="64"/>
      <c r="J195" s="64"/>
      <c r="K195" s="51">
        <v>44385</v>
      </c>
      <c r="L195" s="51"/>
      <c r="M195" s="51"/>
      <c r="N195" s="51"/>
      <c r="O195" s="28"/>
      <c r="P195" s="28"/>
      <c r="Q195" s="47"/>
      <c r="R195" s="28"/>
      <c r="S195" s="28"/>
    </row>
    <row r="196" spans="1:19" ht="24.75" customHeight="1" x14ac:dyDescent="0.3">
      <c r="A196" s="27" t="s">
        <v>18</v>
      </c>
      <c r="B196" s="40" t="s">
        <v>19</v>
      </c>
      <c r="C196" s="45" t="s">
        <v>20</v>
      </c>
      <c r="D196" s="45"/>
      <c r="E196" s="45"/>
      <c r="F196" s="45"/>
      <c r="G196" s="47" t="s">
        <v>21</v>
      </c>
      <c r="H196" s="47"/>
      <c r="I196" s="47"/>
      <c r="J196" s="47"/>
      <c r="K196" s="47" t="s">
        <v>22</v>
      </c>
      <c r="L196" s="47"/>
      <c r="M196" s="47"/>
      <c r="N196" s="47"/>
      <c r="O196" s="27" t="s">
        <v>23</v>
      </c>
      <c r="P196" s="27" t="s">
        <v>24</v>
      </c>
      <c r="Q196" s="27"/>
      <c r="R196" s="27" t="s">
        <v>25</v>
      </c>
      <c r="S196" s="27" t="s">
        <v>23</v>
      </c>
    </row>
    <row r="197" spans="1:19" ht="24.75" customHeight="1" x14ac:dyDescent="0.3">
      <c r="A197" s="9">
        <v>0.5</v>
      </c>
      <c r="B197" s="39" t="str">
        <f>B170</f>
        <v>WVEIMAR BEJARANO VIRGUEZ- SEC TRANSPORTE Y MOV</v>
      </c>
      <c r="C197" s="48" t="str">
        <f>B174</f>
        <v xml:space="preserve">JULIAN DUARTE CASTELLANOS-CORPORACIÓN SOCIAL </v>
      </c>
      <c r="D197" s="48"/>
      <c r="E197" s="48"/>
      <c r="F197" s="48"/>
      <c r="G197" s="63">
        <v>2</v>
      </c>
      <c r="H197" s="63"/>
      <c r="I197" s="63"/>
      <c r="J197" s="63"/>
      <c r="K197" s="51">
        <v>44389</v>
      </c>
      <c r="L197" s="51"/>
      <c r="M197" s="51"/>
      <c r="N197" s="51"/>
      <c r="O197" s="28"/>
      <c r="P197" s="28"/>
      <c r="Q197" s="47" t="s">
        <v>26</v>
      </c>
      <c r="R197" s="28"/>
      <c r="S197" s="28"/>
    </row>
    <row r="198" spans="1:19" ht="24.75" customHeight="1" x14ac:dyDescent="0.3">
      <c r="A198" s="9">
        <v>0.54166666666666663</v>
      </c>
      <c r="B198" s="39" t="str">
        <f>B172</f>
        <v xml:space="preserve">JOAQUIN CUBILLOS MARTINEZ-SEC DESARROLLO INCLUSIÓN SOCIAL </v>
      </c>
      <c r="C198" s="48" t="str">
        <f>B176</f>
        <v>JOHN FREDY GOMEZ-UNIDAD DE PENSIONES</v>
      </c>
      <c r="D198" s="48"/>
      <c r="E198" s="48"/>
      <c r="F198" s="48"/>
      <c r="G198" s="64"/>
      <c r="H198" s="64"/>
      <c r="I198" s="64"/>
      <c r="J198" s="64"/>
      <c r="K198" s="51">
        <v>44389</v>
      </c>
      <c r="L198" s="51"/>
      <c r="M198" s="51"/>
      <c r="N198" s="51"/>
      <c r="O198" s="28"/>
      <c r="P198" s="28"/>
      <c r="Q198" s="47"/>
      <c r="R198" s="28"/>
      <c r="S198" s="28"/>
    </row>
    <row r="199" spans="1:19" ht="15" customHeight="1" x14ac:dyDescent="0.3"/>
    <row r="200" spans="1:19" ht="15" customHeight="1" x14ac:dyDescent="0.3"/>
    <row r="201" spans="1:19" ht="15" customHeight="1" x14ac:dyDescent="0.3"/>
    <row r="202" spans="1:19" ht="15" customHeight="1" x14ac:dyDescent="0.3"/>
    <row r="203" spans="1:19" ht="15" customHeight="1" x14ac:dyDescent="0.3"/>
    <row r="204" spans="1:19" ht="15" customHeight="1" x14ac:dyDescent="0.3"/>
    <row r="205" spans="1:19" ht="15" customHeight="1" x14ac:dyDescent="0.3"/>
    <row r="206" spans="1:19" ht="15" customHeight="1" x14ac:dyDescent="0.3"/>
    <row r="207" spans="1:19" ht="15" customHeight="1" x14ac:dyDescent="0.3"/>
    <row r="208" spans="1:19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</sheetData>
  <sheetProtection algorithmName="SHA-512" hashValue="7JY8AEu2cy49G0fArj2tnFwDcxxv5mQ6QPK4TN/FpCMPIW6vUTpYjqw6v0MJFGHr9KoyKRQQAIvbr6Thabow3A==" saltValue="xMF7CRdYgT6JWFWi+Pfrsw==" spinCount="100000" sheet="1" objects="1" scenarios="1" selectLockedCells="1" selectUnlockedCells="1"/>
  <mergeCells count="695">
    <mergeCell ref="D172:D173"/>
    <mergeCell ref="E174:E175"/>
    <mergeCell ref="F176:F177"/>
    <mergeCell ref="G178:G179"/>
    <mergeCell ref="F74:F75"/>
    <mergeCell ref="D94:D95"/>
    <mergeCell ref="E96:E97"/>
    <mergeCell ref="F98:F99"/>
    <mergeCell ref="G100:G101"/>
    <mergeCell ref="G119:J120"/>
    <mergeCell ref="G115:J115"/>
    <mergeCell ref="G107:J108"/>
    <mergeCell ref="A77:T77"/>
    <mergeCell ref="O79:S79"/>
    <mergeCell ref="C80:F80"/>
    <mergeCell ref="G80:J80"/>
    <mergeCell ref="K80:N80"/>
    <mergeCell ref="C81:F81"/>
    <mergeCell ref="G81:J82"/>
    <mergeCell ref="K81:N81"/>
    <mergeCell ref="Q81:Q82"/>
    <mergeCell ref="C82:F82"/>
    <mergeCell ref="K82:N82"/>
    <mergeCell ref="C83:F83"/>
    <mergeCell ref="C107:F107"/>
    <mergeCell ref="C62:F62"/>
    <mergeCell ref="A54:T54"/>
    <mergeCell ref="C59:F59"/>
    <mergeCell ref="K59:N59"/>
    <mergeCell ref="A44:A52"/>
    <mergeCell ref="O56:S56"/>
    <mergeCell ref="C57:F57"/>
    <mergeCell ref="G57:J57"/>
    <mergeCell ref="K57:N57"/>
    <mergeCell ref="C22:C23"/>
    <mergeCell ref="D24:D25"/>
    <mergeCell ref="E26:E27"/>
    <mergeCell ref="F28:F29"/>
    <mergeCell ref="C45:C46"/>
    <mergeCell ref="D47:D48"/>
    <mergeCell ref="E49:E50"/>
    <mergeCell ref="F51:F52"/>
    <mergeCell ref="C68:C69"/>
    <mergeCell ref="C197:F197"/>
    <mergeCell ref="G197:J198"/>
    <mergeCell ref="K197:N197"/>
    <mergeCell ref="Q197:Q198"/>
    <mergeCell ref="C198:F198"/>
    <mergeCell ref="K198:N198"/>
    <mergeCell ref="Q194:Q195"/>
    <mergeCell ref="C195:F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5"/>
    <mergeCell ref="K194:N194"/>
    <mergeCell ref="C191:F191"/>
    <mergeCell ref="G191:J192"/>
    <mergeCell ref="K191:N191"/>
    <mergeCell ref="Q191:Q192"/>
    <mergeCell ref="C192:F192"/>
    <mergeCell ref="K192:N192"/>
    <mergeCell ref="Q188:Q189"/>
    <mergeCell ref="C189:F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9"/>
    <mergeCell ref="K188:N188"/>
    <mergeCell ref="C185:F185"/>
    <mergeCell ref="G185:J186"/>
    <mergeCell ref="K185:N185"/>
    <mergeCell ref="Q185:Q186"/>
    <mergeCell ref="C186:F186"/>
    <mergeCell ref="K186:N186"/>
    <mergeCell ref="T178:T179"/>
    <mergeCell ref="A181:T181"/>
    <mergeCell ref="O183:S183"/>
    <mergeCell ref="C184:F184"/>
    <mergeCell ref="G184:J184"/>
    <mergeCell ref="K184:N184"/>
    <mergeCell ref="N178:N179"/>
    <mergeCell ref="O178:O179"/>
    <mergeCell ref="P178:P179"/>
    <mergeCell ref="Q178:Q179"/>
    <mergeCell ref="R178:R179"/>
    <mergeCell ref="S178:S179"/>
    <mergeCell ref="A169:A179"/>
    <mergeCell ref="B176:B177"/>
    <mergeCell ref="H176:H177"/>
    <mergeCell ref="I176:I177"/>
    <mergeCell ref="J176:J177"/>
    <mergeCell ref="K176:K177"/>
    <mergeCell ref="R176:R177"/>
    <mergeCell ref="S176:S177"/>
    <mergeCell ref="T176:T177"/>
    <mergeCell ref="B178:B179"/>
    <mergeCell ref="H178:H179"/>
    <mergeCell ref="I178:I179"/>
    <mergeCell ref="J178:J179"/>
    <mergeCell ref="K178:K179"/>
    <mergeCell ref="L178:L179"/>
    <mergeCell ref="M178:M179"/>
    <mergeCell ref="L176:L177"/>
    <mergeCell ref="M176:M177"/>
    <mergeCell ref="N176:N177"/>
    <mergeCell ref="O176:O177"/>
    <mergeCell ref="P176:P177"/>
    <mergeCell ref="Q176:Q177"/>
    <mergeCell ref="P172:P173"/>
    <mergeCell ref="Q172:Q173"/>
    <mergeCell ref="R172:R173"/>
    <mergeCell ref="S172:S173"/>
    <mergeCell ref="P174:P175"/>
    <mergeCell ref="Q174:Q175"/>
    <mergeCell ref="R174:R175"/>
    <mergeCell ref="S174:S175"/>
    <mergeCell ref="T174:T175"/>
    <mergeCell ref="B174:B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R170:R171"/>
    <mergeCell ref="S170:S171"/>
    <mergeCell ref="T170:T171"/>
    <mergeCell ref="B172:B173"/>
    <mergeCell ref="H172:H173"/>
    <mergeCell ref="I172:I173"/>
    <mergeCell ref="J172:J173"/>
    <mergeCell ref="K172:K173"/>
    <mergeCell ref="L172:L173"/>
    <mergeCell ref="M172:M173"/>
    <mergeCell ref="L170:L171"/>
    <mergeCell ref="M170:M171"/>
    <mergeCell ref="N170:N171"/>
    <mergeCell ref="O170:O171"/>
    <mergeCell ref="P170:P171"/>
    <mergeCell ref="Q170:Q171"/>
    <mergeCell ref="B170:B171"/>
    <mergeCell ref="H170:H171"/>
    <mergeCell ref="I170:I171"/>
    <mergeCell ref="J170:J171"/>
    <mergeCell ref="K170:K171"/>
    <mergeCell ref="T172:T173"/>
    <mergeCell ref="N172:N173"/>
    <mergeCell ref="O172:O173"/>
    <mergeCell ref="K119:N119"/>
    <mergeCell ref="Q119:Q120"/>
    <mergeCell ref="C120:F120"/>
    <mergeCell ref="K120:N120"/>
    <mergeCell ref="Q116:Q117"/>
    <mergeCell ref="C117:F117"/>
    <mergeCell ref="K117:N117"/>
    <mergeCell ref="C118:F118"/>
    <mergeCell ref="G118:J118"/>
    <mergeCell ref="K118:N118"/>
    <mergeCell ref="C119:F119"/>
    <mergeCell ref="K115:N115"/>
    <mergeCell ref="C116:F116"/>
    <mergeCell ref="G116:J117"/>
    <mergeCell ref="K116:N116"/>
    <mergeCell ref="C113:F113"/>
    <mergeCell ref="G113:J114"/>
    <mergeCell ref="K113:N113"/>
    <mergeCell ref="Q113:Q114"/>
    <mergeCell ref="C114:F114"/>
    <mergeCell ref="K114:N114"/>
    <mergeCell ref="C115:F115"/>
    <mergeCell ref="Q110:Q111"/>
    <mergeCell ref="C111:F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1"/>
    <mergeCell ref="K110:N110"/>
    <mergeCell ref="K107:N107"/>
    <mergeCell ref="Q107:Q108"/>
    <mergeCell ref="C108:F108"/>
    <mergeCell ref="K108:N108"/>
    <mergeCell ref="T100:T101"/>
    <mergeCell ref="A103:T103"/>
    <mergeCell ref="O105:S105"/>
    <mergeCell ref="C106:F106"/>
    <mergeCell ref="G106:J106"/>
    <mergeCell ref="K106:N106"/>
    <mergeCell ref="N100:N101"/>
    <mergeCell ref="O100:O101"/>
    <mergeCell ref="P100:P101"/>
    <mergeCell ref="Q100:Q101"/>
    <mergeCell ref="R100:R101"/>
    <mergeCell ref="S100:S101"/>
    <mergeCell ref="A91:A101"/>
    <mergeCell ref="B98:B99"/>
    <mergeCell ref="H98:H99"/>
    <mergeCell ref="I98:I99"/>
    <mergeCell ref="J98:J99"/>
    <mergeCell ref="K98:K99"/>
    <mergeCell ref="R98:R99"/>
    <mergeCell ref="S98:S99"/>
    <mergeCell ref="T98:T99"/>
    <mergeCell ref="B100:B101"/>
    <mergeCell ref="H100:H101"/>
    <mergeCell ref="I100:I101"/>
    <mergeCell ref="J100:J101"/>
    <mergeCell ref="K100:K101"/>
    <mergeCell ref="L100:L101"/>
    <mergeCell ref="M100:M101"/>
    <mergeCell ref="L98:L99"/>
    <mergeCell ref="M98:M99"/>
    <mergeCell ref="N98:N99"/>
    <mergeCell ref="O98:O99"/>
    <mergeCell ref="P98:P99"/>
    <mergeCell ref="Q98:Q99"/>
    <mergeCell ref="P94:P95"/>
    <mergeCell ref="Q94:Q95"/>
    <mergeCell ref="R94:R95"/>
    <mergeCell ref="S94:S95"/>
    <mergeCell ref="P96:P97"/>
    <mergeCell ref="Q96:Q97"/>
    <mergeCell ref="R96:R97"/>
    <mergeCell ref="S96:S97"/>
    <mergeCell ref="T96:T97"/>
    <mergeCell ref="B96:B97"/>
    <mergeCell ref="H96:H97"/>
    <mergeCell ref="I96:I97"/>
    <mergeCell ref="J96:J97"/>
    <mergeCell ref="K96:K97"/>
    <mergeCell ref="L96:L97"/>
    <mergeCell ref="M96:M97"/>
    <mergeCell ref="N96:N97"/>
    <mergeCell ref="O96:O97"/>
    <mergeCell ref="R92:R93"/>
    <mergeCell ref="S92:S93"/>
    <mergeCell ref="T92:T93"/>
    <mergeCell ref="B94:B95"/>
    <mergeCell ref="H94:H95"/>
    <mergeCell ref="I94:I95"/>
    <mergeCell ref="J94:J95"/>
    <mergeCell ref="K94:K95"/>
    <mergeCell ref="L94:L95"/>
    <mergeCell ref="M94:M95"/>
    <mergeCell ref="L92:L93"/>
    <mergeCell ref="M92:M93"/>
    <mergeCell ref="N92:N93"/>
    <mergeCell ref="O92:O93"/>
    <mergeCell ref="P92:P93"/>
    <mergeCell ref="Q92:Q93"/>
    <mergeCell ref="B92:B93"/>
    <mergeCell ref="H92:H93"/>
    <mergeCell ref="I92:I93"/>
    <mergeCell ref="J92:J93"/>
    <mergeCell ref="K92:K93"/>
    <mergeCell ref="T94:T95"/>
    <mergeCell ref="N94:N95"/>
    <mergeCell ref="O94:O95"/>
    <mergeCell ref="C60:F60"/>
    <mergeCell ref="K60:N60"/>
    <mergeCell ref="C64:F64"/>
    <mergeCell ref="K64:N64"/>
    <mergeCell ref="C65:F65"/>
    <mergeCell ref="K65:N65"/>
    <mergeCell ref="C61:F61"/>
    <mergeCell ref="K61:N61"/>
    <mergeCell ref="G60:J60"/>
    <mergeCell ref="G61:J62"/>
    <mergeCell ref="C58:F58"/>
    <mergeCell ref="G58:J59"/>
    <mergeCell ref="K58:N58"/>
    <mergeCell ref="B51:B52"/>
    <mergeCell ref="H51:H52"/>
    <mergeCell ref="I51:I52"/>
    <mergeCell ref="J51:J52"/>
    <mergeCell ref="K51:K52"/>
    <mergeCell ref="R51:R52"/>
    <mergeCell ref="Q58:Q59"/>
    <mergeCell ref="S51:S52"/>
    <mergeCell ref="T51:T52"/>
    <mergeCell ref="L51:L52"/>
    <mergeCell ref="M51:M52"/>
    <mergeCell ref="N51:N52"/>
    <mergeCell ref="O51:O52"/>
    <mergeCell ref="P51:P52"/>
    <mergeCell ref="Q51:Q52"/>
    <mergeCell ref="O47:O48"/>
    <mergeCell ref="P47:P48"/>
    <mergeCell ref="R47:R48"/>
    <mergeCell ref="S47:S48"/>
    <mergeCell ref="P49:P50"/>
    <mergeCell ref="Q49:Q50"/>
    <mergeCell ref="R49:R50"/>
    <mergeCell ref="S49:S50"/>
    <mergeCell ref="Q47:Q48"/>
    <mergeCell ref="T49:T50"/>
    <mergeCell ref="B49:B50"/>
    <mergeCell ref="H49:H50"/>
    <mergeCell ref="I49:I50"/>
    <mergeCell ref="J49:J50"/>
    <mergeCell ref="K49:K50"/>
    <mergeCell ref="L49:L50"/>
    <mergeCell ref="M49:M50"/>
    <mergeCell ref="N49:N50"/>
    <mergeCell ref="O49:O50"/>
    <mergeCell ref="R45:R46"/>
    <mergeCell ref="S45:S46"/>
    <mergeCell ref="T45:T46"/>
    <mergeCell ref="B47:B48"/>
    <mergeCell ref="H47:H48"/>
    <mergeCell ref="I47:I48"/>
    <mergeCell ref="J47:J48"/>
    <mergeCell ref="K47:K48"/>
    <mergeCell ref="L47:L48"/>
    <mergeCell ref="M47:M48"/>
    <mergeCell ref="L45:L46"/>
    <mergeCell ref="M45:M46"/>
    <mergeCell ref="N45:N46"/>
    <mergeCell ref="O45:O46"/>
    <mergeCell ref="P45:P46"/>
    <mergeCell ref="Q45:Q46"/>
    <mergeCell ref="B45:B46"/>
    <mergeCell ref="H45:H46"/>
    <mergeCell ref="I45:I46"/>
    <mergeCell ref="J45:J46"/>
    <mergeCell ref="K45:K46"/>
    <mergeCell ref="T47:T48"/>
    <mergeCell ref="N47:N48"/>
    <mergeCell ref="Q41:Q42"/>
    <mergeCell ref="C42:F42"/>
    <mergeCell ref="K42:N42"/>
    <mergeCell ref="Q38:Q39"/>
    <mergeCell ref="C39:F39"/>
    <mergeCell ref="K39:N39"/>
    <mergeCell ref="C40:F40"/>
    <mergeCell ref="G40:J40"/>
    <mergeCell ref="K40:N40"/>
    <mergeCell ref="C41:F41"/>
    <mergeCell ref="G41:J42"/>
    <mergeCell ref="K41:N41"/>
    <mergeCell ref="K36:N36"/>
    <mergeCell ref="C37:F37"/>
    <mergeCell ref="G37:J37"/>
    <mergeCell ref="K37:N37"/>
    <mergeCell ref="C38:F38"/>
    <mergeCell ref="G38:J39"/>
    <mergeCell ref="K38:N38"/>
    <mergeCell ref="A31:T31"/>
    <mergeCell ref="O33:S33"/>
    <mergeCell ref="C34:F34"/>
    <mergeCell ref="G34:J34"/>
    <mergeCell ref="K34:N34"/>
    <mergeCell ref="C35:F35"/>
    <mergeCell ref="G35:J36"/>
    <mergeCell ref="K35:N35"/>
    <mergeCell ref="Q35:Q36"/>
    <mergeCell ref="C36:F36"/>
    <mergeCell ref="S26:S27"/>
    <mergeCell ref="S28:S29"/>
    <mergeCell ref="T28:T29"/>
    <mergeCell ref="M28:M29"/>
    <mergeCell ref="N28:N29"/>
    <mergeCell ref="O28:O29"/>
    <mergeCell ref="P28:P29"/>
    <mergeCell ref="Q28:Q29"/>
    <mergeCell ref="R28:R29"/>
    <mergeCell ref="M26:M27"/>
    <mergeCell ref="N26:N27"/>
    <mergeCell ref="B24:B25"/>
    <mergeCell ref="H24:H25"/>
    <mergeCell ref="I24:I25"/>
    <mergeCell ref="J24:J25"/>
    <mergeCell ref="K24:K25"/>
    <mergeCell ref="L24:L25"/>
    <mergeCell ref="I28:I29"/>
    <mergeCell ref="J28:J29"/>
    <mergeCell ref="K28:K29"/>
    <mergeCell ref="L28:L29"/>
    <mergeCell ref="B28:B29"/>
    <mergeCell ref="H28:H29"/>
    <mergeCell ref="L26:L27"/>
    <mergeCell ref="M24:M25"/>
    <mergeCell ref="N24:N25"/>
    <mergeCell ref="O24:O25"/>
    <mergeCell ref="P24:P25"/>
    <mergeCell ref="Q24:Q25"/>
    <mergeCell ref="R24:R25"/>
    <mergeCell ref="O26:O27"/>
    <mergeCell ref="P26:P27"/>
    <mergeCell ref="Q26:Q27"/>
    <mergeCell ref="R26:R27"/>
    <mergeCell ref="O22:O23"/>
    <mergeCell ref="P22:P23"/>
    <mergeCell ref="Q22:Q23"/>
    <mergeCell ref="R22:R23"/>
    <mergeCell ref="S22:S23"/>
    <mergeCell ref="T22:T23"/>
    <mergeCell ref="A18:T18"/>
    <mergeCell ref="A21:A29"/>
    <mergeCell ref="B22:B23"/>
    <mergeCell ref="H22:H23"/>
    <mergeCell ref="I22:I23"/>
    <mergeCell ref="J22:J23"/>
    <mergeCell ref="K22:K23"/>
    <mergeCell ref="L22:L23"/>
    <mergeCell ref="M22:M23"/>
    <mergeCell ref="N22:N23"/>
    <mergeCell ref="T26:T27"/>
    <mergeCell ref="S24:S25"/>
    <mergeCell ref="T24:T25"/>
    <mergeCell ref="B26:B27"/>
    <mergeCell ref="H26:H27"/>
    <mergeCell ref="I26:I27"/>
    <mergeCell ref="J26:J27"/>
    <mergeCell ref="K26:K27"/>
    <mergeCell ref="Q61:Q62"/>
    <mergeCell ref="G63:J63"/>
    <mergeCell ref="G64:J65"/>
    <mergeCell ref="Q64:Q65"/>
    <mergeCell ref="A67:A75"/>
    <mergeCell ref="B68:B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B72:B73"/>
    <mergeCell ref="H72:H73"/>
    <mergeCell ref="I72:I73"/>
    <mergeCell ref="J72:J73"/>
    <mergeCell ref="K72:K73"/>
    <mergeCell ref="K62:N62"/>
    <mergeCell ref="C63:F63"/>
    <mergeCell ref="K63:N63"/>
    <mergeCell ref="R68:R69"/>
    <mergeCell ref="S68:S69"/>
    <mergeCell ref="T68:T69"/>
    <mergeCell ref="B70:B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D70:D71"/>
    <mergeCell ref="R72:R73"/>
    <mergeCell ref="S72:S73"/>
    <mergeCell ref="T72:T73"/>
    <mergeCell ref="B74:B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Q72:Q73"/>
    <mergeCell ref="L72:L73"/>
    <mergeCell ref="M72:M73"/>
    <mergeCell ref="N72:N73"/>
    <mergeCell ref="O72:O73"/>
    <mergeCell ref="P72:P73"/>
    <mergeCell ref="E72:E73"/>
    <mergeCell ref="G83:J83"/>
    <mergeCell ref="K83:N83"/>
    <mergeCell ref="C84:F84"/>
    <mergeCell ref="G84:J85"/>
    <mergeCell ref="K84:N84"/>
    <mergeCell ref="Q84:Q85"/>
    <mergeCell ref="C85:F85"/>
    <mergeCell ref="K85:N85"/>
    <mergeCell ref="C86:F86"/>
    <mergeCell ref="G86:J86"/>
    <mergeCell ref="K86:N86"/>
    <mergeCell ref="C87:F87"/>
    <mergeCell ref="G87:J88"/>
    <mergeCell ref="K87:N87"/>
    <mergeCell ref="Q87:Q88"/>
    <mergeCell ref="C88:F88"/>
    <mergeCell ref="K88:N88"/>
    <mergeCell ref="A122:A130"/>
    <mergeCell ref="B123:B124"/>
    <mergeCell ref="H123:H124"/>
    <mergeCell ref="I123:I124"/>
    <mergeCell ref="J123:J124"/>
    <mergeCell ref="K123:K124"/>
    <mergeCell ref="L123:L124"/>
    <mergeCell ref="M123:M124"/>
    <mergeCell ref="N123:N124"/>
    <mergeCell ref="B127:B128"/>
    <mergeCell ref="H127:H128"/>
    <mergeCell ref="I127:I128"/>
    <mergeCell ref="J127:J128"/>
    <mergeCell ref="K127:K128"/>
    <mergeCell ref="L127:L128"/>
    <mergeCell ref="M127:M128"/>
    <mergeCell ref="N127:N128"/>
    <mergeCell ref="F129:F130"/>
    <mergeCell ref="O123:O124"/>
    <mergeCell ref="P123:P124"/>
    <mergeCell ref="Q123:Q124"/>
    <mergeCell ref="R123:R124"/>
    <mergeCell ref="S123:S124"/>
    <mergeCell ref="T123:T124"/>
    <mergeCell ref="B125:B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C123:C124"/>
    <mergeCell ref="D125:D126"/>
    <mergeCell ref="O127:O128"/>
    <mergeCell ref="P127:P128"/>
    <mergeCell ref="Q127:Q128"/>
    <mergeCell ref="R127:R128"/>
    <mergeCell ref="S127:S128"/>
    <mergeCell ref="T127:T128"/>
    <mergeCell ref="B129:B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E127:E128"/>
    <mergeCell ref="A132:T132"/>
    <mergeCell ref="O134:S134"/>
    <mergeCell ref="C135:F135"/>
    <mergeCell ref="G135:J135"/>
    <mergeCell ref="K135:N135"/>
    <mergeCell ref="C136:F136"/>
    <mergeCell ref="G136:J137"/>
    <mergeCell ref="K136:N136"/>
    <mergeCell ref="Q136:Q137"/>
    <mergeCell ref="C137:F137"/>
    <mergeCell ref="K137:N137"/>
    <mergeCell ref="C138:F138"/>
    <mergeCell ref="G138:J138"/>
    <mergeCell ref="K138:N138"/>
    <mergeCell ref="C139:F139"/>
    <mergeCell ref="G139:J140"/>
    <mergeCell ref="K139:N139"/>
    <mergeCell ref="Q139:Q140"/>
    <mergeCell ref="C140:F140"/>
    <mergeCell ref="K140:N140"/>
    <mergeCell ref="C141:F141"/>
    <mergeCell ref="G141:J141"/>
    <mergeCell ref="K141:N141"/>
    <mergeCell ref="C142:F142"/>
    <mergeCell ref="G142:J143"/>
    <mergeCell ref="K142:N142"/>
    <mergeCell ref="Q142:Q143"/>
    <mergeCell ref="C143:F143"/>
    <mergeCell ref="K143:N143"/>
    <mergeCell ref="A145:A153"/>
    <mergeCell ref="B146:B147"/>
    <mergeCell ref="H146:H147"/>
    <mergeCell ref="I146:I147"/>
    <mergeCell ref="J146:J147"/>
    <mergeCell ref="K146:K147"/>
    <mergeCell ref="L146:L147"/>
    <mergeCell ref="M146:M147"/>
    <mergeCell ref="N146:N147"/>
    <mergeCell ref="B150:B151"/>
    <mergeCell ref="H150:H151"/>
    <mergeCell ref="I150:I151"/>
    <mergeCell ref="J150:J151"/>
    <mergeCell ref="K150:K151"/>
    <mergeCell ref="L150:L151"/>
    <mergeCell ref="M150:M151"/>
    <mergeCell ref="N150:N151"/>
    <mergeCell ref="C146:C147"/>
    <mergeCell ref="D148:D149"/>
    <mergeCell ref="E150:E151"/>
    <mergeCell ref="F152:F153"/>
    <mergeCell ref="O146:O147"/>
    <mergeCell ref="P146:P147"/>
    <mergeCell ref="Q146:Q147"/>
    <mergeCell ref="R146:R147"/>
    <mergeCell ref="S146:S147"/>
    <mergeCell ref="T146:T147"/>
    <mergeCell ref="B148:B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O150:O151"/>
    <mergeCell ref="P150:P151"/>
    <mergeCell ref="Q150:Q151"/>
    <mergeCell ref="R150:R151"/>
    <mergeCell ref="S150:S151"/>
    <mergeCell ref="T150:T151"/>
    <mergeCell ref="B152:B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A155:T155"/>
    <mergeCell ref="O157:S157"/>
    <mergeCell ref="C158:F158"/>
    <mergeCell ref="G158:J158"/>
    <mergeCell ref="K158:N158"/>
    <mergeCell ref="C159:F159"/>
    <mergeCell ref="G159:J160"/>
    <mergeCell ref="K159:N159"/>
    <mergeCell ref="Q159:Q160"/>
    <mergeCell ref="C160:F160"/>
    <mergeCell ref="K160:N160"/>
    <mergeCell ref="C161:F161"/>
    <mergeCell ref="G161:J161"/>
    <mergeCell ref="K161:N161"/>
    <mergeCell ref="C162:F162"/>
    <mergeCell ref="G162:J163"/>
    <mergeCell ref="K162:N162"/>
    <mergeCell ref="Q162:Q163"/>
    <mergeCell ref="C163:F163"/>
    <mergeCell ref="K163:N163"/>
    <mergeCell ref="C164:F164"/>
    <mergeCell ref="G164:J164"/>
    <mergeCell ref="K164:N164"/>
    <mergeCell ref="C165:F165"/>
    <mergeCell ref="G165:J166"/>
    <mergeCell ref="K165:N165"/>
    <mergeCell ref="Q165:Q166"/>
    <mergeCell ref="C166:F166"/>
    <mergeCell ref="K166:N166"/>
  </mergeCells>
  <printOptions horizontalCentered="1"/>
  <pageMargins left="0" right="0" top="0.65" bottom="0" header="0" footer="0"/>
  <pageSetup paperSize="9" scale="41" orientation="portrait" r:id="rId1"/>
  <rowBreaks count="1" manualBreakCount="1">
    <brk id="102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6:W253"/>
  <sheetViews>
    <sheetView showGridLines="0" view="pageBreakPreview" topLeftCell="A28" zoomScaleNormal="55" zoomScaleSheetLayoutView="100" zoomScalePageLayoutView="55" workbookViewId="0">
      <selection activeCell="B46" sqref="B46:W46"/>
    </sheetView>
  </sheetViews>
  <sheetFormatPr baseColWidth="10" defaultColWidth="10.85546875" defaultRowHeight="15" x14ac:dyDescent="0.3"/>
  <cols>
    <col min="1" max="1" width="1.7109375" style="1" customWidth="1"/>
    <col min="2" max="2" width="13.140625" style="1" customWidth="1"/>
    <col min="3" max="3" width="59.140625" style="1" customWidth="1"/>
    <col min="4" max="4" width="7.7109375" style="1" customWidth="1"/>
    <col min="5" max="5" width="5.140625" style="1" customWidth="1"/>
    <col min="6" max="6" width="2.85546875" style="1" customWidth="1"/>
    <col min="7" max="7" width="4.5703125" style="1" customWidth="1"/>
    <col min="8" max="8" width="2.28515625" style="1" customWidth="1"/>
    <col min="9" max="9" width="7" style="1" customWidth="1"/>
    <col min="10" max="10" width="3.42578125" style="1" customWidth="1"/>
    <col min="11" max="11" width="4.42578125" style="1" customWidth="1"/>
    <col min="12" max="12" width="5.7109375" style="1" customWidth="1"/>
    <col min="13" max="13" width="1.85546875" style="1" customWidth="1"/>
    <col min="14" max="14" width="5.7109375" style="1" customWidth="1"/>
    <col min="15" max="15" width="6.5703125" style="1" customWidth="1"/>
    <col min="16" max="16" width="9.5703125" style="1" customWidth="1"/>
    <col min="17" max="17" width="5.7109375" style="1" customWidth="1"/>
    <col min="18" max="18" width="18.28515625" style="1" customWidth="1"/>
    <col min="19" max="19" width="5.7109375" style="1" customWidth="1"/>
    <col min="20" max="20" width="8.42578125" style="1" customWidth="1"/>
    <col min="21" max="21" width="15.85546875" style="1" customWidth="1"/>
    <col min="22" max="22" width="5.7109375" style="1" customWidth="1"/>
    <col min="23" max="23" width="2.85546875" style="1" customWidth="1"/>
    <col min="24" max="24" width="3.85546875" style="1" customWidth="1"/>
    <col min="25" max="28" width="11.42578125" style="1" customWidth="1"/>
    <col min="29" max="16384" width="10.85546875" style="1"/>
  </cols>
  <sheetData>
    <row r="16" ht="15" customHeight="1" x14ac:dyDescent="0.3"/>
    <row r="17" spans="2:23" ht="15" customHeight="1" x14ac:dyDescent="0.3">
      <c r="B17" s="2" t="s">
        <v>0</v>
      </c>
      <c r="V17" s="3" t="s">
        <v>1</v>
      </c>
    </row>
    <row r="18" spans="2:23" ht="27.75" x14ac:dyDescent="0.3">
      <c r="B18" s="71" t="s">
        <v>33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2:23" ht="15" customHeight="1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  <c r="R19" s="5"/>
      <c r="S19" s="5"/>
      <c r="T19" s="5"/>
      <c r="U19" s="5"/>
    </row>
    <row r="20" spans="2:23" s="7" customFormat="1" ht="15" customHeight="1" x14ac:dyDescent="0.3">
      <c r="B20" s="92" t="s">
        <v>36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2:23" ht="15" customHeight="1" x14ac:dyDescent="0.3"/>
    <row r="22" spans="2:23" ht="27" customHeight="1" x14ac:dyDescent="0.3">
      <c r="B22" s="31" t="s">
        <v>39</v>
      </c>
      <c r="C22" s="116" t="s">
        <v>77</v>
      </c>
      <c r="D22" s="91"/>
      <c r="E22" s="86" t="s">
        <v>23</v>
      </c>
      <c r="F22" s="87"/>
      <c r="G22" s="86" t="s">
        <v>24</v>
      </c>
      <c r="H22" s="87"/>
      <c r="I22" s="27" t="s">
        <v>26</v>
      </c>
      <c r="J22" s="86" t="s">
        <v>25</v>
      </c>
      <c r="K22" s="87"/>
      <c r="L22" s="86" t="s">
        <v>23</v>
      </c>
      <c r="M22" s="87"/>
      <c r="N22" s="86" t="s">
        <v>38</v>
      </c>
      <c r="O22" s="47"/>
      <c r="P22" s="47"/>
      <c r="Q22" s="87"/>
      <c r="R22" s="27" t="s">
        <v>48</v>
      </c>
      <c r="S22" s="86" t="s">
        <v>22</v>
      </c>
      <c r="T22" s="47"/>
      <c r="U22" s="87"/>
      <c r="V22" s="86" t="s">
        <v>21</v>
      </c>
      <c r="W22" s="87"/>
    </row>
    <row r="23" spans="2:23" ht="15" customHeight="1" x14ac:dyDescent="0.3">
      <c r="B23" s="18" t="s">
        <v>40</v>
      </c>
      <c r="C23" s="93" t="s">
        <v>64</v>
      </c>
      <c r="D23" s="82"/>
      <c r="E23" s="83"/>
      <c r="F23" s="84"/>
      <c r="G23" s="83"/>
      <c r="H23" s="84"/>
      <c r="I23" s="32" t="s">
        <v>26</v>
      </c>
      <c r="J23" s="83"/>
      <c r="K23" s="84"/>
      <c r="L23" s="83"/>
      <c r="M23" s="84"/>
      <c r="N23" s="85" t="s">
        <v>76</v>
      </c>
      <c r="O23" s="81"/>
      <c r="P23" s="81"/>
      <c r="Q23" s="82"/>
      <c r="R23" s="17">
        <v>0.5</v>
      </c>
      <c r="S23" s="88">
        <v>44392</v>
      </c>
      <c r="T23" s="89"/>
      <c r="U23" s="90"/>
      <c r="V23" s="79">
        <v>1</v>
      </c>
      <c r="W23" s="80"/>
    </row>
    <row r="24" spans="2:23" ht="15" customHeight="1" x14ac:dyDescent="0.3">
      <c r="B24" s="18" t="s">
        <v>41</v>
      </c>
      <c r="C24" s="93" t="s">
        <v>78</v>
      </c>
      <c r="D24" s="82"/>
      <c r="E24" s="83"/>
      <c r="F24" s="84"/>
      <c r="G24" s="83"/>
      <c r="H24" s="84"/>
      <c r="I24" s="32" t="s">
        <v>26</v>
      </c>
      <c r="J24" s="83"/>
      <c r="K24" s="84"/>
      <c r="L24" s="83"/>
      <c r="M24" s="84"/>
      <c r="N24" s="85" t="s">
        <v>75</v>
      </c>
      <c r="O24" s="81"/>
      <c r="P24" s="81"/>
      <c r="Q24" s="82"/>
      <c r="R24" s="17">
        <v>0.54166666666666663</v>
      </c>
      <c r="S24" s="88">
        <v>44392</v>
      </c>
      <c r="T24" s="89"/>
      <c r="U24" s="90"/>
      <c r="V24" s="79">
        <v>1</v>
      </c>
      <c r="W24" s="80"/>
    </row>
    <row r="25" spans="2:23" ht="15" customHeight="1" x14ac:dyDescent="0.3">
      <c r="B25" s="18" t="s">
        <v>42</v>
      </c>
      <c r="C25" s="93" t="s">
        <v>65</v>
      </c>
      <c r="D25" s="82"/>
      <c r="E25" s="83"/>
      <c r="F25" s="84"/>
      <c r="G25" s="83"/>
      <c r="H25" s="84"/>
      <c r="I25" s="32" t="s">
        <v>26</v>
      </c>
      <c r="J25" s="83"/>
      <c r="K25" s="84"/>
      <c r="L25" s="83"/>
      <c r="M25" s="84"/>
      <c r="N25" s="85" t="s">
        <v>74</v>
      </c>
      <c r="O25" s="81"/>
      <c r="P25" s="81"/>
      <c r="Q25" s="82"/>
      <c r="R25" s="17">
        <v>0.5</v>
      </c>
      <c r="S25" s="88">
        <v>44392</v>
      </c>
      <c r="T25" s="89"/>
      <c r="U25" s="90"/>
      <c r="V25" s="79">
        <v>2</v>
      </c>
      <c r="W25" s="80"/>
    </row>
    <row r="26" spans="2:23" ht="15" customHeight="1" thickBot="1" x14ac:dyDescent="0.35">
      <c r="B26" s="21" t="s">
        <v>43</v>
      </c>
      <c r="C26" s="94" t="s">
        <v>79</v>
      </c>
      <c r="D26" s="95"/>
      <c r="E26" s="102"/>
      <c r="F26" s="103"/>
      <c r="G26" s="102"/>
      <c r="H26" s="103"/>
      <c r="I26" s="33" t="s">
        <v>26</v>
      </c>
      <c r="J26" s="102"/>
      <c r="K26" s="103"/>
      <c r="L26" s="102"/>
      <c r="M26" s="103"/>
      <c r="N26" s="104" t="s">
        <v>73</v>
      </c>
      <c r="O26" s="105"/>
      <c r="P26" s="105"/>
      <c r="Q26" s="95"/>
      <c r="R26" s="22">
        <v>0.54166666666666663</v>
      </c>
      <c r="S26" s="106">
        <v>44392</v>
      </c>
      <c r="T26" s="107"/>
      <c r="U26" s="108"/>
      <c r="V26" s="109">
        <v>2</v>
      </c>
      <c r="W26" s="110"/>
    </row>
    <row r="27" spans="2:23" ht="15" customHeight="1" x14ac:dyDescent="0.3">
      <c r="B27" s="19" t="s">
        <v>44</v>
      </c>
      <c r="C27" s="96" t="s">
        <v>66</v>
      </c>
      <c r="D27" s="97"/>
      <c r="E27" s="98"/>
      <c r="F27" s="99"/>
      <c r="G27" s="98"/>
      <c r="H27" s="99"/>
      <c r="I27" s="34" t="s">
        <v>26</v>
      </c>
      <c r="J27" s="98"/>
      <c r="K27" s="99"/>
      <c r="L27" s="98"/>
      <c r="M27" s="99"/>
      <c r="N27" s="100" t="s">
        <v>72</v>
      </c>
      <c r="O27" s="101"/>
      <c r="P27" s="101"/>
      <c r="Q27" s="97"/>
      <c r="R27" s="20">
        <v>0.5</v>
      </c>
      <c r="S27" s="111">
        <v>44393</v>
      </c>
      <c r="T27" s="112"/>
      <c r="U27" s="113"/>
      <c r="V27" s="114">
        <v>1</v>
      </c>
      <c r="W27" s="115"/>
    </row>
    <row r="28" spans="2:23" ht="15" customHeight="1" x14ac:dyDescent="0.3">
      <c r="B28" s="18" t="s">
        <v>45</v>
      </c>
      <c r="C28" s="93" t="s">
        <v>80</v>
      </c>
      <c r="D28" s="82"/>
      <c r="E28" s="83"/>
      <c r="F28" s="84"/>
      <c r="G28" s="83"/>
      <c r="H28" s="84"/>
      <c r="I28" s="32" t="s">
        <v>26</v>
      </c>
      <c r="J28" s="83"/>
      <c r="K28" s="84"/>
      <c r="L28" s="83"/>
      <c r="M28" s="84"/>
      <c r="N28" s="85" t="s">
        <v>71</v>
      </c>
      <c r="O28" s="81"/>
      <c r="P28" s="81"/>
      <c r="Q28" s="82"/>
      <c r="R28" s="17">
        <v>0.54166666666666663</v>
      </c>
      <c r="S28" s="88">
        <v>44393</v>
      </c>
      <c r="T28" s="89"/>
      <c r="U28" s="90"/>
      <c r="V28" s="79">
        <v>1</v>
      </c>
      <c r="W28" s="80"/>
    </row>
    <row r="29" spans="2:23" ht="15" customHeight="1" x14ac:dyDescent="0.3">
      <c r="B29" s="18" t="s">
        <v>46</v>
      </c>
      <c r="C29" s="93" t="s">
        <v>67</v>
      </c>
      <c r="D29" s="82"/>
      <c r="E29" s="83"/>
      <c r="F29" s="84"/>
      <c r="G29" s="83"/>
      <c r="H29" s="84"/>
      <c r="I29" s="32" t="s">
        <v>26</v>
      </c>
      <c r="J29" s="83"/>
      <c r="K29" s="84"/>
      <c r="L29" s="83"/>
      <c r="M29" s="84"/>
      <c r="N29" s="85" t="s">
        <v>70</v>
      </c>
      <c r="O29" s="81"/>
      <c r="P29" s="81"/>
      <c r="Q29" s="82"/>
      <c r="R29" s="17">
        <v>0.5</v>
      </c>
      <c r="S29" s="88">
        <v>44393</v>
      </c>
      <c r="T29" s="89"/>
      <c r="U29" s="90"/>
      <c r="V29" s="79">
        <v>2</v>
      </c>
      <c r="W29" s="80"/>
    </row>
    <row r="30" spans="2:23" ht="15" customHeight="1" x14ac:dyDescent="0.3">
      <c r="B30" s="18" t="s">
        <v>47</v>
      </c>
      <c r="C30" s="81" t="s">
        <v>68</v>
      </c>
      <c r="D30" s="82"/>
      <c r="E30" s="83"/>
      <c r="F30" s="84"/>
      <c r="G30" s="83"/>
      <c r="H30" s="84"/>
      <c r="I30" s="32" t="s">
        <v>26</v>
      </c>
      <c r="J30" s="83"/>
      <c r="K30" s="84"/>
      <c r="L30" s="83"/>
      <c r="M30" s="84"/>
      <c r="N30" s="85" t="s">
        <v>69</v>
      </c>
      <c r="O30" s="81"/>
      <c r="P30" s="81"/>
      <c r="Q30" s="82"/>
      <c r="R30" s="17">
        <v>0.54166666666666663</v>
      </c>
      <c r="S30" s="88">
        <v>44393</v>
      </c>
      <c r="T30" s="89"/>
      <c r="U30" s="90"/>
      <c r="V30" s="79">
        <v>2</v>
      </c>
      <c r="W30" s="80"/>
    </row>
    <row r="31" spans="2:23" ht="15" customHeight="1" x14ac:dyDescent="0.3"/>
    <row r="32" spans="2:23" ht="15" customHeight="1" x14ac:dyDescent="0.3">
      <c r="B32" s="92" t="s">
        <v>52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2:23" ht="15" customHeight="1" x14ac:dyDescent="0.3"/>
    <row r="34" spans="2:23" ht="15" customHeight="1" x14ac:dyDescent="0.3">
      <c r="B34" s="31" t="s">
        <v>39</v>
      </c>
      <c r="C34" s="87" t="s">
        <v>37</v>
      </c>
      <c r="D34" s="91"/>
      <c r="E34" s="86" t="s">
        <v>23</v>
      </c>
      <c r="F34" s="87"/>
      <c r="G34" s="86" t="s">
        <v>24</v>
      </c>
      <c r="H34" s="87"/>
      <c r="I34" s="27" t="s">
        <v>26</v>
      </c>
      <c r="J34" s="86" t="s">
        <v>25</v>
      </c>
      <c r="K34" s="87"/>
      <c r="L34" s="86" t="s">
        <v>23</v>
      </c>
      <c r="M34" s="87"/>
      <c r="N34" s="86" t="s">
        <v>38</v>
      </c>
      <c r="O34" s="47"/>
      <c r="P34" s="47"/>
      <c r="Q34" s="87"/>
      <c r="R34" s="27" t="s">
        <v>48</v>
      </c>
      <c r="S34" s="86" t="s">
        <v>22</v>
      </c>
      <c r="T34" s="47"/>
      <c r="U34" s="87"/>
      <c r="V34" s="86" t="s">
        <v>21</v>
      </c>
      <c r="W34" s="87"/>
    </row>
    <row r="35" spans="2:23" ht="15" customHeight="1" x14ac:dyDescent="0.3">
      <c r="B35" s="18" t="s">
        <v>40</v>
      </c>
      <c r="C35" s="81" t="s">
        <v>54</v>
      </c>
      <c r="D35" s="82"/>
      <c r="E35" s="83"/>
      <c r="F35" s="84"/>
      <c r="G35" s="83"/>
      <c r="H35" s="84"/>
      <c r="I35" s="32" t="s">
        <v>26</v>
      </c>
      <c r="J35" s="83"/>
      <c r="K35" s="84"/>
      <c r="L35" s="83"/>
      <c r="M35" s="84"/>
      <c r="N35" s="85" t="s">
        <v>63</v>
      </c>
      <c r="O35" s="81"/>
      <c r="P35" s="81"/>
      <c r="Q35" s="82"/>
      <c r="R35" s="17">
        <v>0.5</v>
      </c>
      <c r="S35" s="88">
        <v>44398</v>
      </c>
      <c r="T35" s="89"/>
      <c r="U35" s="90"/>
      <c r="V35" s="79">
        <v>1</v>
      </c>
      <c r="W35" s="80"/>
    </row>
    <row r="36" spans="2:23" ht="15" customHeight="1" x14ac:dyDescent="0.3">
      <c r="B36" s="18" t="s">
        <v>41</v>
      </c>
      <c r="C36" s="81" t="s">
        <v>55</v>
      </c>
      <c r="D36" s="82"/>
      <c r="E36" s="83"/>
      <c r="F36" s="84"/>
      <c r="G36" s="83"/>
      <c r="H36" s="84"/>
      <c r="I36" s="32" t="s">
        <v>26</v>
      </c>
      <c r="J36" s="83"/>
      <c r="K36" s="84"/>
      <c r="L36" s="83"/>
      <c r="M36" s="84"/>
      <c r="N36" s="85" t="s">
        <v>62</v>
      </c>
      <c r="O36" s="81"/>
      <c r="P36" s="81"/>
      <c r="Q36" s="82"/>
      <c r="R36" s="17">
        <v>0.54166666666666663</v>
      </c>
      <c r="S36" s="88">
        <v>44398</v>
      </c>
      <c r="T36" s="89"/>
      <c r="U36" s="90"/>
      <c r="V36" s="79">
        <v>1</v>
      </c>
      <c r="W36" s="80"/>
    </row>
    <row r="37" spans="2:23" ht="15" customHeight="1" x14ac:dyDescent="0.3">
      <c r="B37" s="18" t="s">
        <v>42</v>
      </c>
      <c r="C37" s="81" t="s">
        <v>56</v>
      </c>
      <c r="D37" s="82"/>
      <c r="E37" s="83"/>
      <c r="F37" s="84"/>
      <c r="G37" s="83"/>
      <c r="H37" s="84"/>
      <c r="I37" s="32" t="s">
        <v>26</v>
      </c>
      <c r="J37" s="83"/>
      <c r="K37" s="84"/>
      <c r="L37" s="83"/>
      <c r="M37" s="84"/>
      <c r="N37" s="85" t="s">
        <v>61</v>
      </c>
      <c r="O37" s="81"/>
      <c r="P37" s="81"/>
      <c r="Q37" s="82"/>
      <c r="R37" s="17">
        <v>0.5</v>
      </c>
      <c r="S37" s="88">
        <v>44398</v>
      </c>
      <c r="T37" s="89"/>
      <c r="U37" s="90"/>
      <c r="V37" s="79">
        <v>2</v>
      </c>
      <c r="W37" s="80"/>
    </row>
    <row r="38" spans="2:23" ht="15" customHeight="1" x14ac:dyDescent="0.3">
      <c r="B38" s="18" t="s">
        <v>43</v>
      </c>
      <c r="C38" s="81" t="s">
        <v>57</v>
      </c>
      <c r="D38" s="82"/>
      <c r="E38" s="83"/>
      <c r="F38" s="84"/>
      <c r="G38" s="83"/>
      <c r="H38" s="84"/>
      <c r="I38" s="32" t="s">
        <v>26</v>
      </c>
      <c r="J38" s="83"/>
      <c r="K38" s="84"/>
      <c r="L38" s="83"/>
      <c r="M38" s="84"/>
      <c r="N38" s="85" t="s">
        <v>60</v>
      </c>
      <c r="O38" s="81"/>
      <c r="P38" s="81"/>
      <c r="Q38" s="82"/>
      <c r="R38" s="17">
        <v>0.54166666666666663</v>
      </c>
      <c r="S38" s="88">
        <v>44398</v>
      </c>
      <c r="T38" s="89"/>
      <c r="U38" s="90"/>
      <c r="V38" s="79">
        <v>2</v>
      </c>
      <c r="W38" s="80"/>
    </row>
    <row r="39" spans="2:23" ht="15" customHeight="1" x14ac:dyDescent="0.3"/>
    <row r="40" spans="2:23" ht="15" customHeight="1" x14ac:dyDescent="0.3">
      <c r="B40" s="92" t="s">
        <v>49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</row>
    <row r="41" spans="2:23" ht="15" customHeight="1" x14ac:dyDescent="0.3"/>
    <row r="42" spans="2:23" ht="15" customHeight="1" x14ac:dyDescent="0.3">
      <c r="B42" s="31" t="s">
        <v>39</v>
      </c>
      <c r="C42" s="87" t="s">
        <v>37</v>
      </c>
      <c r="D42" s="91"/>
      <c r="E42" s="86" t="s">
        <v>23</v>
      </c>
      <c r="F42" s="87"/>
      <c r="G42" s="86" t="s">
        <v>24</v>
      </c>
      <c r="H42" s="87"/>
      <c r="I42" s="27" t="s">
        <v>26</v>
      </c>
      <c r="J42" s="86" t="s">
        <v>25</v>
      </c>
      <c r="K42" s="87"/>
      <c r="L42" s="86" t="s">
        <v>23</v>
      </c>
      <c r="M42" s="87"/>
      <c r="N42" s="86" t="s">
        <v>38</v>
      </c>
      <c r="O42" s="47"/>
      <c r="P42" s="47"/>
      <c r="Q42" s="87"/>
      <c r="R42" s="27" t="s">
        <v>48</v>
      </c>
      <c r="S42" s="86" t="s">
        <v>22</v>
      </c>
      <c r="T42" s="47"/>
      <c r="U42" s="87"/>
      <c r="V42" s="86" t="s">
        <v>21</v>
      </c>
      <c r="W42" s="87"/>
    </row>
    <row r="43" spans="2:23" ht="15" customHeight="1" x14ac:dyDescent="0.3">
      <c r="B43" s="18" t="s">
        <v>40</v>
      </c>
      <c r="C43" s="81" t="s">
        <v>54</v>
      </c>
      <c r="D43" s="82"/>
      <c r="E43" s="83"/>
      <c r="F43" s="84"/>
      <c r="G43" s="83"/>
      <c r="H43" s="84"/>
      <c r="I43" s="32" t="s">
        <v>26</v>
      </c>
      <c r="J43" s="83"/>
      <c r="K43" s="84"/>
      <c r="L43" s="83"/>
      <c r="M43" s="84"/>
      <c r="N43" s="85" t="s">
        <v>57</v>
      </c>
      <c r="O43" s="81"/>
      <c r="P43" s="81"/>
      <c r="Q43" s="82"/>
      <c r="R43" s="17">
        <v>0.5</v>
      </c>
      <c r="S43" s="88">
        <v>44403</v>
      </c>
      <c r="T43" s="89"/>
      <c r="U43" s="90"/>
      <c r="V43" s="79">
        <v>1</v>
      </c>
      <c r="W43" s="80"/>
    </row>
    <row r="44" spans="2:23" ht="15" customHeight="1" x14ac:dyDescent="0.3">
      <c r="B44" s="18" t="s">
        <v>41</v>
      </c>
      <c r="C44" s="81" t="s">
        <v>55</v>
      </c>
      <c r="D44" s="82"/>
      <c r="E44" s="83"/>
      <c r="F44" s="84"/>
      <c r="G44" s="83"/>
      <c r="H44" s="84"/>
      <c r="I44" s="32" t="s">
        <v>26</v>
      </c>
      <c r="J44" s="83"/>
      <c r="K44" s="84"/>
      <c r="L44" s="83"/>
      <c r="M44" s="84"/>
      <c r="N44" s="85" t="s">
        <v>56</v>
      </c>
      <c r="O44" s="81"/>
      <c r="P44" s="81"/>
      <c r="Q44" s="82"/>
      <c r="R44" s="17">
        <v>0.54166666666666663</v>
      </c>
      <c r="S44" s="88">
        <v>44403</v>
      </c>
      <c r="T44" s="89"/>
      <c r="U44" s="90"/>
      <c r="V44" s="79">
        <v>1</v>
      </c>
      <c r="W44" s="80"/>
    </row>
    <row r="45" spans="2:23" ht="15" customHeight="1" x14ac:dyDescent="0.3"/>
    <row r="46" spans="2:23" ht="15" customHeight="1" x14ac:dyDescent="0.3">
      <c r="B46" s="92" t="s">
        <v>53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2:23" ht="15" customHeight="1" x14ac:dyDescent="0.3"/>
    <row r="48" spans="2:23" ht="15" customHeight="1" x14ac:dyDescent="0.3">
      <c r="B48" s="31" t="s">
        <v>39</v>
      </c>
      <c r="C48" s="87" t="s">
        <v>37</v>
      </c>
      <c r="D48" s="91"/>
      <c r="E48" s="86" t="s">
        <v>23</v>
      </c>
      <c r="F48" s="87"/>
      <c r="G48" s="86" t="s">
        <v>24</v>
      </c>
      <c r="H48" s="87"/>
      <c r="I48" s="27" t="s">
        <v>26</v>
      </c>
      <c r="J48" s="86" t="s">
        <v>25</v>
      </c>
      <c r="K48" s="87"/>
      <c r="L48" s="86" t="s">
        <v>23</v>
      </c>
      <c r="M48" s="87"/>
      <c r="N48" s="86" t="s">
        <v>38</v>
      </c>
      <c r="O48" s="47"/>
      <c r="P48" s="47"/>
      <c r="Q48" s="87"/>
      <c r="R48" s="27" t="s">
        <v>48</v>
      </c>
      <c r="S48" s="86" t="s">
        <v>22</v>
      </c>
      <c r="T48" s="47"/>
      <c r="U48" s="87"/>
      <c r="V48" s="86" t="s">
        <v>21</v>
      </c>
      <c r="W48" s="87"/>
    </row>
    <row r="49" spans="2:23" ht="15" customHeight="1" x14ac:dyDescent="0.3">
      <c r="B49" s="18" t="s">
        <v>50</v>
      </c>
      <c r="C49" s="81" t="s">
        <v>58</v>
      </c>
      <c r="D49" s="82"/>
      <c r="E49" s="83"/>
      <c r="F49" s="84"/>
      <c r="G49" s="83"/>
      <c r="H49" s="84"/>
      <c r="I49" s="32" t="s">
        <v>26</v>
      </c>
      <c r="J49" s="83"/>
      <c r="K49" s="84"/>
      <c r="L49" s="83"/>
      <c r="M49" s="84"/>
      <c r="N49" s="85" t="s">
        <v>59</v>
      </c>
      <c r="O49" s="81"/>
      <c r="P49" s="81"/>
      <c r="Q49" s="82"/>
      <c r="R49" s="17">
        <v>0.5</v>
      </c>
      <c r="S49" s="88">
        <v>44405</v>
      </c>
      <c r="T49" s="89"/>
      <c r="U49" s="90"/>
      <c r="V49" s="79">
        <v>1</v>
      </c>
      <c r="W49" s="80"/>
    </row>
    <row r="50" spans="2:23" ht="15" customHeight="1" x14ac:dyDescent="0.3">
      <c r="B50" s="18" t="s">
        <v>51</v>
      </c>
      <c r="C50" s="81" t="s">
        <v>54</v>
      </c>
      <c r="D50" s="82"/>
      <c r="E50" s="83"/>
      <c r="F50" s="84"/>
      <c r="G50" s="83"/>
      <c r="H50" s="84"/>
      <c r="I50" s="32" t="s">
        <v>26</v>
      </c>
      <c r="J50" s="83"/>
      <c r="K50" s="84"/>
      <c r="L50" s="83"/>
      <c r="M50" s="84"/>
      <c r="N50" s="85" t="s">
        <v>55</v>
      </c>
      <c r="O50" s="81"/>
      <c r="P50" s="81"/>
      <c r="Q50" s="82"/>
      <c r="R50" s="17">
        <v>0.54166666666666663</v>
      </c>
      <c r="S50" s="88">
        <v>44405</v>
      </c>
      <c r="T50" s="89"/>
      <c r="U50" s="90"/>
      <c r="V50" s="79">
        <v>1</v>
      </c>
      <c r="W50" s="80"/>
    </row>
    <row r="51" spans="2:23" ht="15" customHeight="1" x14ac:dyDescent="0.3"/>
    <row r="52" spans="2:23" ht="15" customHeight="1" x14ac:dyDescent="0.3"/>
    <row r="53" spans="2:23" ht="15" customHeight="1" x14ac:dyDescent="0.3"/>
    <row r="54" spans="2:23" ht="15" customHeight="1" x14ac:dyDescent="0.3"/>
    <row r="55" spans="2:23" ht="15" customHeight="1" x14ac:dyDescent="0.3"/>
    <row r="56" spans="2:23" ht="15" customHeight="1" x14ac:dyDescent="0.3"/>
    <row r="57" spans="2:23" ht="15" customHeight="1" x14ac:dyDescent="0.3"/>
    <row r="58" spans="2:23" ht="15" customHeight="1" x14ac:dyDescent="0.3"/>
    <row r="59" spans="2:23" ht="15" customHeight="1" x14ac:dyDescent="0.3"/>
    <row r="60" spans="2:23" ht="15" customHeight="1" x14ac:dyDescent="0.3"/>
    <row r="61" spans="2:23" ht="15" customHeight="1" x14ac:dyDescent="0.3"/>
    <row r="62" spans="2:23" ht="15" customHeight="1" x14ac:dyDescent="0.3"/>
    <row r="63" spans="2:23" ht="15" customHeight="1" x14ac:dyDescent="0.3"/>
    <row r="64" spans="2:23" ht="15" customHeight="1" x14ac:dyDescent="0.3"/>
    <row r="65" ht="1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</sheetData>
  <sheetProtection selectLockedCells="1" selectUnlockedCells="1"/>
  <mergeCells count="165">
    <mergeCell ref="B18:W18"/>
    <mergeCell ref="G23:H23"/>
    <mergeCell ref="J23:K23"/>
    <mergeCell ref="L23:M23"/>
    <mergeCell ref="N23:Q23"/>
    <mergeCell ref="B20:W20"/>
    <mergeCell ref="E22:F22"/>
    <mergeCell ref="G22:H22"/>
    <mergeCell ref="J22:K22"/>
    <mergeCell ref="L22:M22"/>
    <mergeCell ref="N22:Q22"/>
    <mergeCell ref="S22:U22"/>
    <mergeCell ref="V22:W22"/>
    <mergeCell ref="S23:U23"/>
    <mergeCell ref="V23:W23"/>
    <mergeCell ref="C22:D22"/>
    <mergeCell ref="C23:D23"/>
    <mergeCell ref="E23:F23"/>
    <mergeCell ref="L24:M24"/>
    <mergeCell ref="N24:Q24"/>
    <mergeCell ref="S24:U24"/>
    <mergeCell ref="V24:W24"/>
    <mergeCell ref="E25:F25"/>
    <mergeCell ref="G25:H25"/>
    <mergeCell ref="J25:K25"/>
    <mergeCell ref="L25:M25"/>
    <mergeCell ref="N25:Q25"/>
    <mergeCell ref="S25:U25"/>
    <mergeCell ref="E24:F24"/>
    <mergeCell ref="G24:H24"/>
    <mergeCell ref="J24:K24"/>
    <mergeCell ref="G27:H27"/>
    <mergeCell ref="J27:K27"/>
    <mergeCell ref="L27:M27"/>
    <mergeCell ref="N27:Q27"/>
    <mergeCell ref="V25:W25"/>
    <mergeCell ref="E26:F26"/>
    <mergeCell ref="G26:H26"/>
    <mergeCell ref="J26:K26"/>
    <mergeCell ref="L26:M26"/>
    <mergeCell ref="N26:Q26"/>
    <mergeCell ref="S26:U26"/>
    <mergeCell ref="V26:W26"/>
    <mergeCell ref="S27:U27"/>
    <mergeCell ref="V27:W27"/>
    <mergeCell ref="S30:U30"/>
    <mergeCell ref="V30:W30"/>
    <mergeCell ref="E30:F30"/>
    <mergeCell ref="G30:H30"/>
    <mergeCell ref="J30:K30"/>
    <mergeCell ref="L30:M30"/>
    <mergeCell ref="N30:Q30"/>
    <mergeCell ref="C30:D30"/>
    <mergeCell ref="V28:W28"/>
    <mergeCell ref="E29:F29"/>
    <mergeCell ref="G29:H29"/>
    <mergeCell ref="J29:K29"/>
    <mergeCell ref="L29:M29"/>
    <mergeCell ref="N29:Q29"/>
    <mergeCell ref="S29:U29"/>
    <mergeCell ref="V29:W29"/>
    <mergeCell ref="E28:F28"/>
    <mergeCell ref="G28:H28"/>
    <mergeCell ref="N28:Q28"/>
    <mergeCell ref="S28:U28"/>
    <mergeCell ref="J28:K28"/>
    <mergeCell ref="L28:M28"/>
    <mergeCell ref="G35:H35"/>
    <mergeCell ref="J35:K35"/>
    <mergeCell ref="L35:M35"/>
    <mergeCell ref="N35:Q35"/>
    <mergeCell ref="E34:F34"/>
    <mergeCell ref="G34:H34"/>
    <mergeCell ref="J34:K34"/>
    <mergeCell ref="L34:M34"/>
    <mergeCell ref="N34:Q34"/>
    <mergeCell ref="C24:D24"/>
    <mergeCell ref="C25:D25"/>
    <mergeCell ref="C26:D26"/>
    <mergeCell ref="C27:D27"/>
    <mergeCell ref="C28:D28"/>
    <mergeCell ref="C29:D29"/>
    <mergeCell ref="E44:F44"/>
    <mergeCell ref="E43:F43"/>
    <mergeCell ref="E42:F42"/>
    <mergeCell ref="E38:F38"/>
    <mergeCell ref="E37:F37"/>
    <mergeCell ref="E35:F35"/>
    <mergeCell ref="E27:F27"/>
    <mergeCell ref="C37:D37"/>
    <mergeCell ref="C38:D38"/>
    <mergeCell ref="B40:W40"/>
    <mergeCell ref="V36:W36"/>
    <mergeCell ref="S37:U37"/>
    <mergeCell ref="V37:W37"/>
    <mergeCell ref="S38:U38"/>
    <mergeCell ref="V38:W38"/>
    <mergeCell ref="C42:D42"/>
    <mergeCell ref="B32:W32"/>
    <mergeCell ref="S34:U34"/>
    <mergeCell ref="V34:W34"/>
    <mergeCell ref="S35:U35"/>
    <mergeCell ref="V35:W35"/>
    <mergeCell ref="S36:U36"/>
    <mergeCell ref="C34:D34"/>
    <mergeCell ref="C35:D35"/>
    <mergeCell ref="C36:D36"/>
    <mergeCell ref="G42:H42"/>
    <mergeCell ref="J42:K42"/>
    <mergeCell ref="L42:M42"/>
    <mergeCell ref="N42:Q42"/>
    <mergeCell ref="G38:H38"/>
    <mergeCell ref="J38:K38"/>
    <mergeCell ref="L38:M38"/>
    <mergeCell ref="N38:Q38"/>
    <mergeCell ref="G37:H37"/>
    <mergeCell ref="J37:K37"/>
    <mergeCell ref="L37:M37"/>
    <mergeCell ref="N37:Q37"/>
    <mergeCell ref="E36:F36"/>
    <mergeCell ref="G36:H36"/>
    <mergeCell ref="J36:K36"/>
    <mergeCell ref="L36:M36"/>
    <mergeCell ref="N36:Q36"/>
    <mergeCell ref="B46:W46"/>
    <mergeCell ref="C43:D43"/>
    <mergeCell ref="S43:U43"/>
    <mergeCell ref="V43:W43"/>
    <mergeCell ref="C44:D44"/>
    <mergeCell ref="S44:U44"/>
    <mergeCell ref="V44:W44"/>
    <mergeCell ref="S42:U42"/>
    <mergeCell ref="V42:W42"/>
    <mergeCell ref="G44:H44"/>
    <mergeCell ref="J44:K44"/>
    <mergeCell ref="L44:M44"/>
    <mergeCell ref="N44:Q44"/>
    <mergeCell ref="G43:H43"/>
    <mergeCell ref="J43:K43"/>
    <mergeCell ref="L43:M43"/>
    <mergeCell ref="N43:Q43"/>
    <mergeCell ref="V50:W50"/>
    <mergeCell ref="C50:D50"/>
    <mergeCell ref="E50:F50"/>
    <mergeCell ref="G50:H50"/>
    <mergeCell ref="J50:K50"/>
    <mergeCell ref="L50:M50"/>
    <mergeCell ref="N50:Q50"/>
    <mergeCell ref="V48:W48"/>
    <mergeCell ref="C49:D49"/>
    <mergeCell ref="E49:F49"/>
    <mergeCell ref="G49:H49"/>
    <mergeCell ref="J49:K49"/>
    <mergeCell ref="L49:M49"/>
    <mergeCell ref="N49:Q49"/>
    <mergeCell ref="S49:U49"/>
    <mergeCell ref="V49:W49"/>
    <mergeCell ref="C48:D48"/>
    <mergeCell ref="E48:F48"/>
    <mergeCell ref="G48:H48"/>
    <mergeCell ref="J48:K48"/>
    <mergeCell ref="L48:M48"/>
    <mergeCell ref="N48:Q48"/>
    <mergeCell ref="S48:U48"/>
    <mergeCell ref="S50:U50"/>
  </mergeCells>
  <printOptions horizontalCentered="1"/>
  <pageMargins left="0.19685039370078741" right="0.19685039370078741" top="0.39370078740157483" bottom="0.39370078740157483" header="0" footer="0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9C291AA60F324CA95CD3C53AC632C2" ma:contentTypeVersion="12" ma:contentTypeDescription="Create a new document." ma:contentTypeScope="" ma:versionID="371dfa77dcd026f7b8cdc4321e9072ec">
  <xsd:schema xmlns:xsd="http://www.w3.org/2001/XMLSchema" xmlns:xs="http://www.w3.org/2001/XMLSchema" xmlns:p="http://schemas.microsoft.com/office/2006/metadata/properties" xmlns:ns3="4389b40b-f96f-43a6-a198-03dbb61f3bf1" xmlns:ns4="5800d689-cc38-4498-b15d-76761f4f672c" targetNamespace="http://schemas.microsoft.com/office/2006/metadata/properties" ma:root="true" ma:fieldsID="892631f143b9d4467dfbca89b216ad95" ns3:_="" ns4:_="">
    <xsd:import namespace="4389b40b-f96f-43a6-a198-03dbb61f3bf1"/>
    <xsd:import namespace="5800d689-cc38-4498-b15d-76761f4f67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9b40b-f96f-43a6-a198-03dbb61f3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0d689-cc38-4498-b15d-76761f4f67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B3587-7982-4706-9E49-0037B5BD8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89b40b-f96f-43a6-a198-03dbb61f3bf1"/>
    <ds:schemaRef ds:uri="5800d689-cc38-4498-b15d-76761f4f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EBF556-3757-4A2D-965A-2C404BBFB3E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4389b40b-f96f-43a6-a198-03dbb61f3bf1"/>
    <ds:schemaRef ds:uri="5800d689-cc38-4498-b15d-76761f4f672c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9593B8-093C-4CEC-935D-F33419ED7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FASE 1</vt:lpstr>
      <vt:lpstr>FASE 2 </vt:lpstr>
      <vt:lpstr>'FASE 1'!Área_de_impresión</vt:lpstr>
      <vt:lpstr>'FASE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López</dc:creator>
  <cp:lastModifiedBy>Luz Marina Chuquen Gonzalez</cp:lastModifiedBy>
  <cp:lastPrinted>2021-06-15T15:44:01Z</cp:lastPrinted>
  <dcterms:created xsi:type="dcterms:W3CDTF">2021-05-08T18:22:05Z</dcterms:created>
  <dcterms:modified xsi:type="dcterms:W3CDTF">2021-06-30T15:36:18Z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0x010100169C291AA60F324CA95CD3C53AC632C2</vt:lpwstr>
  </property>
</Properties>
</file>