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racorrea\Documents\GOBERNACION\GOBERNACIÓN 2023\MICROSITIO\TRANSPARENCIA\PLAN DE MEJORAMIENTO\"/>
    </mc:Choice>
  </mc:AlternateContent>
  <bookViews>
    <workbookView xWindow="0" yWindow="0" windowWidth="15345" windowHeight="4050"/>
  </bookViews>
  <sheets>
    <sheet name="1. Identificación - Causas" sheetId="5" r:id="rId1"/>
    <sheet name="2. Tramamiento - Plan" sheetId="4" r:id="rId2"/>
    <sheet name="Listas" sheetId="6" r:id="rId3"/>
  </sheets>
  <definedNames>
    <definedName name="Apoyo">Listas!$E$16:$E$25</definedName>
    <definedName name="_xlnm.Print_Area" localSheetId="0">'1. Identificación - Causas'!$A$1:$N$40</definedName>
    <definedName name="_xlnm.Print_Area" localSheetId="1">'2. Tramamiento - Plan'!$A$1:$G$41</definedName>
    <definedName name="D">Listas!#REF!</definedName>
    <definedName name="Estratégico">Listas!$E$2:$E$6</definedName>
    <definedName name="Evaluación">Listas!$E$26</definedName>
    <definedName name="Misional">Listas!$E$7:$E$15</definedName>
    <definedName name="TIPO">Listas!$C$2:$C$5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4" l="1"/>
  <c r="B21" i="4"/>
  <c r="C21" i="4"/>
  <c r="D21" i="4"/>
  <c r="A22" i="4"/>
  <c r="B22" i="4"/>
  <c r="C22" i="4"/>
  <c r="D22" i="4"/>
  <c r="A23" i="4"/>
  <c r="B23" i="4"/>
  <c r="C23" i="4"/>
  <c r="D23" i="4"/>
  <c r="A24" i="4"/>
  <c r="B24" i="4"/>
  <c r="C24" i="4"/>
  <c r="D24" i="4"/>
  <c r="A25" i="4"/>
  <c r="B25" i="4"/>
  <c r="C25" i="4"/>
  <c r="D25" i="4"/>
  <c r="A26" i="4"/>
  <c r="B26" i="4"/>
  <c r="C26" i="4"/>
  <c r="D26"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34" i="4"/>
  <c r="B34" i="4"/>
  <c r="C34" i="4"/>
  <c r="D34" i="4"/>
  <c r="D2" i="4"/>
  <c r="D1" i="4"/>
  <c r="G1" i="4"/>
  <c r="G3" i="4"/>
  <c r="G2" i="4"/>
  <c r="A13" i="4"/>
  <c r="B13" i="4"/>
  <c r="A14" i="4"/>
  <c r="B14" i="4"/>
  <c r="A15" i="4"/>
  <c r="B15" i="4"/>
  <c r="A16" i="4"/>
  <c r="B16" i="4"/>
  <c r="A17" i="4"/>
  <c r="B17" i="4"/>
  <c r="A18" i="4"/>
  <c r="B18" i="4"/>
  <c r="A19" i="4"/>
  <c r="B19" i="4"/>
  <c r="A20" i="4"/>
  <c r="B20" i="4"/>
  <c r="A35" i="4"/>
  <c r="B35" i="4"/>
  <c r="A36" i="4"/>
  <c r="B36" i="4"/>
  <c r="A37" i="4"/>
  <c r="B37" i="4"/>
  <c r="A38" i="4"/>
  <c r="B38" i="4"/>
  <c r="A39" i="4"/>
  <c r="B39" i="4"/>
  <c r="A40" i="4"/>
  <c r="B40" i="4"/>
  <c r="A41" i="4"/>
  <c r="B41" i="4"/>
  <c r="B12" i="4"/>
  <c r="A12" i="4"/>
  <c r="C13" i="4"/>
  <c r="D13" i="4"/>
  <c r="C14" i="4"/>
  <c r="D14" i="4"/>
  <c r="C15" i="4"/>
  <c r="D15" i="4"/>
  <c r="C16" i="4"/>
  <c r="D16" i="4"/>
  <c r="C17" i="4"/>
  <c r="D17" i="4"/>
  <c r="C18" i="4"/>
  <c r="D18" i="4"/>
  <c r="C19" i="4"/>
  <c r="D19" i="4"/>
  <c r="C20" i="4"/>
  <c r="D20" i="4"/>
  <c r="C35" i="4"/>
  <c r="D35" i="4"/>
  <c r="C36" i="4"/>
  <c r="D36" i="4"/>
  <c r="C37" i="4"/>
  <c r="D37" i="4"/>
  <c r="C38" i="4"/>
  <c r="D38" i="4"/>
  <c r="C39" i="4"/>
  <c r="D39" i="4"/>
  <c r="C40" i="4"/>
  <c r="D40" i="4"/>
  <c r="C41" i="4"/>
  <c r="D41" i="4"/>
  <c r="D12" i="4"/>
  <c r="C12" i="4"/>
</calcChain>
</file>

<file path=xl/sharedStrings.xml><?xml version="1.0" encoding="utf-8"?>
<sst xmlns="http://schemas.openxmlformats.org/spreadsheetml/2006/main" count="148" uniqueCount="104">
  <si>
    <t>HALLAZGO</t>
  </si>
  <si>
    <t>Código:</t>
  </si>
  <si>
    <t>Versión:</t>
  </si>
  <si>
    <t>01</t>
  </si>
  <si>
    <t>Fecha Aprobación:</t>
  </si>
  <si>
    <t>Tipo</t>
  </si>
  <si>
    <t xml:space="preserve">Actividad </t>
  </si>
  <si>
    <t xml:space="preserve">Responsable </t>
  </si>
  <si>
    <t>Descripción</t>
  </si>
  <si>
    <t>Plan de Mejoramiento</t>
  </si>
  <si>
    <t>PROCESO:</t>
  </si>
  <si>
    <t>SECRETARÍA:</t>
  </si>
  <si>
    <t>Auditoría</t>
  </si>
  <si>
    <t>Fecha de Recibido el Informe:</t>
  </si>
  <si>
    <t>Fecha de Entrega del Plan:</t>
  </si>
  <si>
    <t>Num.</t>
  </si>
  <si>
    <t xml:space="preserve">Interna </t>
  </si>
  <si>
    <t>De Gestión</t>
  </si>
  <si>
    <t xml:space="preserve">Externa </t>
  </si>
  <si>
    <t>Integrada</t>
  </si>
  <si>
    <t>Tipo de Hallazgo</t>
  </si>
  <si>
    <t>Obsevación</t>
  </si>
  <si>
    <t>Especial</t>
  </si>
  <si>
    <t>No Conformidad</t>
  </si>
  <si>
    <t>Hallazgo</t>
  </si>
  <si>
    <t>Tipo de Auditoría</t>
  </si>
  <si>
    <t>RESPONSABLE DEL DILIGENCIAMIENTO:</t>
  </si>
  <si>
    <t>Proceso</t>
  </si>
  <si>
    <t>Dependencia</t>
  </si>
  <si>
    <t>Funcionario</t>
  </si>
  <si>
    <t>RESPONSABLE HALLAZGO</t>
  </si>
  <si>
    <t>Fecha Compromiso</t>
  </si>
  <si>
    <t>PLAN DE MEJORAMIENTO</t>
  </si>
  <si>
    <t>CORRECCIÓN HALLAZGO</t>
  </si>
  <si>
    <t>Tipo de Proceso</t>
  </si>
  <si>
    <t>PROCESO</t>
  </si>
  <si>
    <t>Estratégico</t>
  </si>
  <si>
    <t>Planificación del Desarrollo Institucional</t>
  </si>
  <si>
    <t>Comunicaciones</t>
  </si>
  <si>
    <t>Misional</t>
  </si>
  <si>
    <t>Promoción del Desarrollo Educativo</t>
  </si>
  <si>
    <t>Promoción del Desarrollo de Salud</t>
  </si>
  <si>
    <t>Fortalecimiento Territorial</t>
  </si>
  <si>
    <t>Apoyo</t>
  </si>
  <si>
    <t>Gestión Tecnológica</t>
  </si>
  <si>
    <t>Gestión Contractual</t>
  </si>
  <si>
    <t>Gestión Financiera</t>
  </si>
  <si>
    <t>Gestión de Recursos Físicos</t>
  </si>
  <si>
    <t>Gestión Documental</t>
  </si>
  <si>
    <t>Gestión Jurídica</t>
  </si>
  <si>
    <t>Evaluación</t>
  </si>
  <si>
    <t>Evaluación Y Seguimiento</t>
  </si>
  <si>
    <t>Secretarías</t>
  </si>
  <si>
    <t>SECRETARIA DE AGRICULTURA</t>
  </si>
  <si>
    <t>SECRETARIA DE COMPETITIVIDAD</t>
  </si>
  <si>
    <t>SECRETARIA DE COOPERACIÓN Y ENLACE INSTITUCIONAL</t>
  </si>
  <si>
    <t>SECRETARIA DE CIENCIA Y TECNOLOGÍA</t>
  </si>
  <si>
    <t>SECRETARIA DE DESARROLLO SOCIAL</t>
  </si>
  <si>
    <t>SECRETARIA DE EDUCACIÓN</t>
  </si>
  <si>
    <t>SECRETARIA DE GOBIERNO</t>
  </si>
  <si>
    <t>SECRETARIA DE HACIENDA</t>
  </si>
  <si>
    <t>SECRETARIA DE INTEGRACIÓN REGIONAL</t>
  </si>
  <si>
    <t>SECRETARIA DE FUNCIÓN PÚBLICA</t>
  </si>
  <si>
    <t>SECRETARIA DE LAS TICS</t>
  </si>
  <si>
    <t>SECRETARIA DE MINAS Y ENERGÍA</t>
  </si>
  <si>
    <t>SECRETARIA DE PLANEACIÓN</t>
  </si>
  <si>
    <t xml:space="preserve">SECRETARIA DE PRENSA </t>
  </si>
  <si>
    <t>SECRETARIA DE SALUD</t>
  </si>
  <si>
    <t xml:space="preserve">SECRETARIA DE TRANSPORTE Y MOVILIDAD </t>
  </si>
  <si>
    <t xml:space="preserve">SECRETARIA DEL AMBIENTE </t>
  </si>
  <si>
    <t>SECRETARIA GENERAL</t>
  </si>
  <si>
    <t>SECRETARIA JURÍDICA</t>
  </si>
  <si>
    <t>UAE DE VIVIENDA</t>
  </si>
  <si>
    <t>UNIDAD ADMINISTRATIVA ESPECIAL PARA LA GESTION DEL RIESGO DE DESASTRES.</t>
  </si>
  <si>
    <t>Direccionamiento Estratégico y Articulación Gerencial</t>
  </si>
  <si>
    <t>Integración Regional</t>
  </si>
  <si>
    <t>Asistencia Técnica</t>
  </si>
  <si>
    <t>Promoción de Ciencia, Tecnología e Innovación</t>
  </si>
  <si>
    <t>Promoción del Desarrollo Social</t>
  </si>
  <si>
    <t>Promoción del Transporte y la Movilidad</t>
  </si>
  <si>
    <t>Promoción de la Competitividad y Desarrollo Económico Sostenible</t>
  </si>
  <si>
    <t>Gestión del Bienestar y Desempeño del Talento Humano</t>
  </si>
  <si>
    <t>Gestión de los Ingresos</t>
  </si>
  <si>
    <t>PLANIFICACION DEL DESARROLLO INSTITUCIONAL</t>
  </si>
  <si>
    <t>E-PID-FR-088</t>
  </si>
  <si>
    <t>Atención al Usuario</t>
  </si>
  <si>
    <t>Gestión de Seguridad y Salud en el Trabajo</t>
  </si>
  <si>
    <t>Gestión de Asuntos Internacionales</t>
  </si>
  <si>
    <t>Gestión Ambiental</t>
  </si>
  <si>
    <t>Gestión de Seguridad de la Información</t>
  </si>
  <si>
    <t>No cumplimiento</t>
  </si>
  <si>
    <t>Evaluación del Sistema General de Regalias</t>
  </si>
  <si>
    <t>Secreatría de Agricultura y Desarrollo Rural</t>
  </si>
  <si>
    <t>Interna</t>
  </si>
  <si>
    <t>CAUSAS - 3 PORQUES</t>
  </si>
  <si>
    <t>Rainer Abueta - Javier Heredia</t>
  </si>
  <si>
    <t>DESPACHO</t>
  </si>
  <si>
    <t>RAINER ABUETA  /                             JAVIER   HEREDIA</t>
  </si>
  <si>
    <r>
      <rPr>
        <b/>
        <sz val="11"/>
        <color theme="1"/>
        <rFont val="Calibri"/>
        <family val="2"/>
        <scheme val="minor"/>
      </rPr>
      <t xml:space="preserve">SECRETARIA DE AGRICULTURA  </t>
    </r>
    <r>
      <rPr>
        <sz val="11"/>
        <color theme="1"/>
        <rFont val="Calibri"/>
        <family val="2"/>
        <scheme val="minor"/>
      </rPr>
      <t xml:space="preserve">                                                                                                                                                                                                                                                                                                       </t>
    </r>
    <r>
      <rPr>
        <b/>
        <sz val="11"/>
        <color theme="1"/>
        <rFont val="Calibri"/>
        <family val="2"/>
        <scheme val="minor"/>
      </rPr>
      <t>CONDICIÓN</t>
    </r>
    <r>
      <rPr>
        <sz val="11"/>
        <color theme="1"/>
        <rFont val="Calibri"/>
        <family val="2"/>
        <scheme val="minor"/>
      </rPr>
      <t xml:space="preserve">: Con relación al informe de evaluación al SGR vigencia 2022 en su numeral "5.2.4 Proyectos por cerrar" se evidencia el proyecto identificado con código BPIN 2017000050065, cuya fecha de terminación fue 31/12/2020, debió realizar cierre el 30/06/2021. En este orden de ideas la secretaría de agricultura, como ejecutora del proyecto incumple con el término de los seis (6) meses establecidos en el Decreto 804 de 2021, para tal fin.                                                                                           </t>
    </r>
    <r>
      <rPr>
        <b/>
        <sz val="11"/>
        <color theme="1"/>
        <rFont val="Calibri"/>
        <family val="2"/>
        <scheme val="minor"/>
      </rPr>
      <t xml:space="preserve">CRITERIO: </t>
    </r>
    <r>
      <rPr>
        <sz val="11"/>
        <color theme="1"/>
        <rFont val="Calibri"/>
        <family val="2"/>
        <scheme val="minor"/>
      </rPr>
      <t xml:space="preserve">Decreto 804 de 2021 articulo 1.2.10.1.4. “Responsabilidad de los actores del Sistema de Seguimiento, Evaluación y Control” literal p “Realizar el cierre de los proyectos de inversión financiados con recursos del SGR y expedir el acto correspondiente, dentro de los seis (6) meses siguientes a su terminación, de conformidad con el procedimiento y los requisitos que establezca el DNP. Sin perjuicio del cumplimiento de las normas contractuales vigentes y aplicables”.                                                                                                            </t>
    </r>
    <r>
      <rPr>
        <b/>
        <sz val="11"/>
        <color theme="1"/>
        <rFont val="Calibri"/>
        <family val="2"/>
        <scheme val="minor"/>
      </rPr>
      <t>CAUSA:</t>
    </r>
    <r>
      <rPr>
        <sz val="11"/>
        <color theme="1"/>
        <rFont val="Calibri"/>
        <family val="2"/>
        <scheme val="minor"/>
      </rPr>
      <t xml:space="preserve"> Debilidad en la gestión y planeación para el cierre de proyectos                                                                                                                                       </t>
    </r>
    <r>
      <rPr>
        <b/>
        <sz val="11"/>
        <color theme="1"/>
        <rFont val="Calibri"/>
        <family val="2"/>
        <scheme val="minor"/>
      </rPr>
      <t>CONSECUENCIA:</t>
    </r>
    <r>
      <rPr>
        <sz val="11"/>
        <color theme="1"/>
        <rFont val="Calibri"/>
        <family val="2"/>
        <scheme val="minor"/>
      </rPr>
      <t xml:space="preserve"> Posible materialización del riesgo de direccionamiento estrategico "Posibilidad de afectación económica y reputacional por perdida de capacidad para ejecutar recursos del sistema general de regalías debido a baja calificación en el índice de gestión de proyectos" , posibilidad de investigación por los entes de control y posibles sanciones.</t>
    </r>
  </si>
  <si>
    <t xml:space="preserve">Por qué hay debilidad en la gestión y planeación para el cierre de proyectos </t>
  </si>
  <si>
    <t>Porque cuando se realizó el cargue de la ejecución del proyecto con BPIN 2017000050065 se identificó que el proyecto estuvo mal programado por lo que requirió un ajuste por parte de los ingenieros administradores de la plataforma GESPROY 3.0 de Planeación Nacional, el cual se demoró aproximadamente 3 meses.</t>
  </si>
  <si>
    <t xml:space="preserve">RAINER ABUETA                                   JAVIER HEREDIA                                                            </t>
  </si>
  <si>
    <t>Porque el error en la programación se visualizó en el momento de cargar la ejecución, por lo que  cuatro actividades del proyecto se programaron como bienes y servicios, esto generó que no se pudiera realizar el cargue de la ejecución. 
Se solicitó a Planeación Nacional  la eliminación de la programación y realizar la reprogramación con las correcciones correspondientes. Posterior a esto se debe realizar el cargue de la ejecución, para que asi se pueda proceder al cierre del proyecto.</t>
  </si>
  <si>
    <t>Con el acompañamiento de la Secretaría de Planeación Departamental se está tramitando el acta de cierre del proyecto mientras que se realiza el cargue de la ejecución del mismo. Teniendo estas dos actividades realizadas se pocederá a realizar el cierre del proyecto BPIN2017000050065.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</si>
</sst>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Tahoma"/>
      <family val="2"/>
    </font>
    <font>
      <b/>
      <sz val="14"/>
      <name val="Tahoma"/>
      <family val="2"/>
    </font>
    <font>
      <sz val="8"/>
      <name val="Arial"/>
      <family val="2"/>
    </font>
    <font>
      <sz val="12"/>
      <name val="Tahoma"/>
      <family val="2"/>
    </font>
    <font>
      <b/>
      <sz val="11"/>
      <color theme="0"/>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1"/>
      <name val="Calibri"/>
      <family val="2"/>
      <scheme val="minor"/>
    </font>
    <font>
      <b/>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8"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2"/>
        <bgColor indexed="64"/>
      </patternFill>
    </fill>
  </fills>
  <borders count="59">
    <border>
      <left/>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s>
  <cellStyleXfs count="1">
    <xf numFmtId="0" fontId="0" fillId="0" borderId="0"/>
  </cellStyleXfs>
  <cellXfs count="188">
    <xf numFmtId="0" fontId="0" fillId="0" borderId="0" xfId="0"/>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7" fillId="0" borderId="0" xfId="0" applyFont="1" applyAlignment="1">
      <alignment horizont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5" fillId="3" borderId="15" xfId="0" applyFont="1" applyFill="1" applyBorder="1" applyAlignment="1">
      <alignment horizontal="center" vertical="center" wrapText="1"/>
    </xf>
    <xf numFmtId="0" fontId="0" fillId="4" borderId="13" xfId="0" applyFill="1" applyBorder="1" applyAlignment="1">
      <alignment horizontal="justify" vertical="center" wrapText="1"/>
    </xf>
    <xf numFmtId="0" fontId="0" fillId="4" borderId="4" xfId="0" applyFill="1" applyBorder="1" applyAlignment="1">
      <alignment horizontal="justify" vertical="center" wrapText="1"/>
    </xf>
    <xf numFmtId="0" fontId="5" fillId="3" borderId="16" xfId="0" applyFont="1" applyFill="1" applyBorder="1" applyAlignment="1">
      <alignment horizontal="center" vertical="center" wrapText="1"/>
    </xf>
    <xf numFmtId="0" fontId="0" fillId="4" borderId="13" xfId="0" applyFill="1" applyBorder="1" applyAlignment="1">
      <alignment horizontal="justify" vertical="center"/>
    </xf>
    <xf numFmtId="15" fontId="0" fillId="4" borderId="5" xfId="0" applyNumberFormat="1" applyFill="1" applyBorder="1" applyAlignment="1">
      <alignment horizontal="center" vertical="center"/>
    </xf>
    <xf numFmtId="15" fontId="0" fillId="4" borderId="14" xfId="0" applyNumberFormat="1" applyFill="1" applyBorder="1" applyAlignment="1">
      <alignment horizontal="center"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0" fillId="4" borderId="19" xfId="0" applyFill="1" applyBorder="1" applyAlignment="1">
      <alignment horizontal="justify" vertical="center" wrapText="1"/>
    </xf>
    <xf numFmtId="0" fontId="0" fillId="4" borderId="19" xfId="0" applyFill="1" applyBorder="1" applyAlignment="1">
      <alignment horizontal="justify" vertical="center"/>
    </xf>
    <xf numFmtId="0" fontId="0" fillId="4" borderId="12" xfId="0" applyFill="1" applyBorder="1" applyAlignment="1">
      <alignment horizontal="justify" vertical="center" wrapText="1"/>
    </xf>
    <xf numFmtId="0" fontId="0" fillId="4" borderId="0" xfId="0" applyFill="1" applyBorder="1" applyAlignment="1">
      <alignment horizontal="center" vertical="center"/>
    </xf>
    <xf numFmtId="0" fontId="0" fillId="4" borderId="0" xfId="0" applyFill="1" applyBorder="1" applyAlignment="1">
      <alignment horizontal="justify" vertical="center"/>
    </xf>
    <xf numFmtId="0" fontId="0" fillId="4" borderId="20" xfId="0" applyFill="1" applyBorder="1" applyAlignment="1">
      <alignment horizontal="center" vertical="center"/>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3" fillId="4" borderId="10" xfId="0" applyFont="1" applyFill="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9" fillId="4" borderId="30" xfId="0" applyFont="1" applyFill="1" applyBorder="1" applyAlignment="1">
      <alignment horizontal="justify" vertical="center" wrapText="1"/>
    </xf>
    <xf numFmtId="0" fontId="6" fillId="4" borderId="19" xfId="0" applyFont="1" applyFill="1" applyBorder="1" applyAlignment="1">
      <alignment horizontal="justify" vertical="center" wrapText="1"/>
    </xf>
    <xf numFmtId="0" fontId="6" fillId="4" borderId="13" xfId="0" applyFont="1" applyFill="1" applyBorder="1" applyAlignment="1">
      <alignment horizontal="justify" vertical="center"/>
    </xf>
    <xf numFmtId="0" fontId="9" fillId="4" borderId="31" xfId="0" applyFont="1" applyFill="1" applyBorder="1" applyAlignment="1">
      <alignment horizontal="justify" vertical="center" wrapText="1"/>
    </xf>
    <xf numFmtId="0" fontId="0" fillId="4" borderId="32" xfId="0" applyFill="1" applyBorder="1" applyAlignment="1">
      <alignment horizontal="center" vertical="center" wrapText="1"/>
    </xf>
    <xf numFmtId="0" fontId="0" fillId="4" borderId="21" xfId="0" applyFill="1" applyBorder="1" applyAlignment="1">
      <alignment horizontal="center" vertical="center" wrapText="1"/>
    </xf>
    <xf numFmtId="0" fontId="3" fillId="4" borderId="33" xfId="0" applyFont="1" applyFill="1" applyBorder="1" applyAlignment="1">
      <alignment horizontal="justify" vertical="center" wrapText="1"/>
    </xf>
    <xf numFmtId="0" fontId="7" fillId="5" borderId="34" xfId="0" applyFont="1" applyFill="1" applyBorder="1" applyAlignment="1">
      <alignment horizontal="center" vertical="center" wrapText="1"/>
    </xf>
    <xf numFmtId="0" fontId="7" fillId="5" borderId="34" xfId="0" applyFont="1" applyFill="1" applyBorder="1" applyAlignment="1">
      <alignment horizontal="center"/>
    </xf>
    <xf numFmtId="0" fontId="0" fillId="0" borderId="33" xfId="0" applyBorder="1"/>
    <xf numFmtId="0" fontId="0" fillId="0" borderId="10" xfId="0" applyBorder="1"/>
    <xf numFmtId="0" fontId="0" fillId="0" borderId="11" xfId="0" applyBorder="1"/>
    <xf numFmtId="0" fontId="7" fillId="5" borderId="35" xfId="0" applyFont="1" applyFill="1" applyBorder="1" applyAlignment="1">
      <alignment horizontal="center"/>
    </xf>
    <xf numFmtId="0" fontId="0" fillId="0" borderId="36" xfId="0" applyBorder="1"/>
    <xf numFmtId="0" fontId="0" fillId="0" borderId="37" xfId="0" applyBorder="1"/>
    <xf numFmtId="0" fontId="0" fillId="0" borderId="38" xfId="0" applyBorder="1"/>
    <xf numFmtId="0" fontId="0" fillId="6" borderId="33" xfId="0" applyFill="1" applyBorder="1" applyAlignment="1">
      <alignment vertical="center" wrapText="1"/>
    </xf>
    <xf numFmtId="0" fontId="0" fillId="6" borderId="10" xfId="0" applyFill="1" applyBorder="1" applyAlignment="1">
      <alignment vertical="center" wrapText="1"/>
    </xf>
    <xf numFmtId="0" fontId="0" fillId="6" borderId="11" xfId="0" applyFill="1" applyBorder="1" applyAlignment="1">
      <alignment vertical="center" wrapText="1"/>
    </xf>
    <xf numFmtId="0" fontId="7" fillId="5" borderId="35" xfId="0" applyFont="1" applyFill="1" applyBorder="1" applyAlignment="1">
      <alignment horizontal="center" vertical="center" wrapText="1"/>
    </xf>
    <xf numFmtId="0" fontId="0" fillId="6" borderId="36" xfId="0" applyFill="1" applyBorder="1" applyAlignment="1">
      <alignment vertical="center" wrapText="1"/>
    </xf>
    <xf numFmtId="0" fontId="0" fillId="6" borderId="37" xfId="0" applyFill="1" applyBorder="1" applyAlignment="1">
      <alignment vertical="center" wrapText="1"/>
    </xf>
    <xf numFmtId="0" fontId="0" fillId="6" borderId="38" xfId="0" applyFill="1" applyBorder="1" applyAlignment="1">
      <alignment vertical="center" wrapText="1"/>
    </xf>
    <xf numFmtId="0" fontId="9" fillId="6" borderId="33" xfId="0" applyFont="1" applyFill="1" applyBorder="1" applyAlignment="1">
      <alignment vertical="center" wrapText="1"/>
    </xf>
    <xf numFmtId="0" fontId="9" fillId="6" borderId="10" xfId="0" applyFont="1" applyFill="1" applyBorder="1" applyAlignment="1">
      <alignment vertical="center" wrapText="1"/>
    </xf>
    <xf numFmtId="0" fontId="9" fillId="6" borderId="11" xfId="0" applyFont="1" applyFill="1" applyBorder="1" applyAlignment="1">
      <alignment vertical="center" wrapText="1"/>
    </xf>
    <xf numFmtId="0" fontId="0" fillId="4" borderId="33"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vertical="center"/>
    </xf>
    <xf numFmtId="0" fontId="1" fillId="2" borderId="1" xfId="0" applyFont="1" applyFill="1" applyBorder="1" applyAlignment="1" applyProtection="1">
      <alignment vertical="center"/>
    </xf>
    <xf numFmtId="0" fontId="4" fillId="2" borderId="26" xfId="0" applyFont="1" applyFill="1" applyBorder="1" applyAlignment="1" applyProtection="1">
      <alignment horizontal="center" vertical="center"/>
    </xf>
    <xf numFmtId="0" fontId="0" fillId="0" borderId="0" xfId="0" applyAlignment="1" applyProtection="1">
      <alignment vertical="center"/>
    </xf>
    <xf numFmtId="0" fontId="1" fillId="2" borderId="2" xfId="0" applyFont="1" applyFill="1" applyBorder="1" applyAlignment="1" applyProtection="1">
      <alignment vertical="center"/>
    </xf>
    <xf numFmtId="2" fontId="4" fillId="2" borderId="30" xfId="0" applyNumberFormat="1" applyFont="1" applyFill="1" applyBorder="1" applyAlignment="1" applyProtection="1">
      <alignment horizontal="center" vertical="center"/>
    </xf>
    <xf numFmtId="0" fontId="1" fillId="2" borderId="3" xfId="0" applyFont="1" applyFill="1" applyBorder="1" applyAlignment="1" applyProtection="1">
      <alignment vertical="center"/>
    </xf>
    <xf numFmtId="14" fontId="4" fillId="2" borderId="39" xfId="0" applyNumberFormat="1" applyFont="1" applyFill="1" applyBorder="1" applyAlignment="1" applyProtection="1">
      <alignment horizontal="center" vertical="center"/>
    </xf>
    <xf numFmtId="0" fontId="10" fillId="4" borderId="40" xfId="0" applyFont="1" applyFill="1" applyBorder="1" applyAlignment="1" applyProtection="1"/>
    <xf numFmtId="0" fontId="7" fillId="4" borderId="26" xfId="0" applyFont="1" applyFill="1" applyBorder="1" applyAlignment="1" applyProtection="1"/>
    <xf numFmtId="0" fontId="7" fillId="4" borderId="0" xfId="0" applyFont="1" applyFill="1" applyBorder="1" applyAlignment="1" applyProtection="1"/>
    <xf numFmtId="0" fontId="7" fillId="4" borderId="30" xfId="0" applyFont="1" applyFill="1" applyBorder="1" applyAlignment="1" applyProtection="1"/>
    <xf numFmtId="0" fontId="10" fillId="4" borderId="0" xfId="0" applyFont="1" applyFill="1" applyBorder="1" applyAlignment="1" applyProtection="1"/>
    <xf numFmtId="0" fontId="5" fillId="3" borderId="41" xfId="0" applyFont="1" applyFill="1" applyBorder="1" applyAlignment="1" applyProtection="1">
      <alignment horizontal="center" vertical="center" wrapText="1"/>
    </xf>
    <xf numFmtId="0" fontId="5" fillId="3" borderId="42"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0" fillId="4" borderId="43" xfId="0" applyFill="1" applyBorder="1" applyAlignment="1" applyProtection="1">
      <alignment horizontal="center" vertical="center" wrapText="1"/>
    </xf>
    <xf numFmtId="0" fontId="0" fillId="4" borderId="19" xfId="0" applyFill="1" applyBorder="1" applyAlignment="1" applyProtection="1">
      <alignment horizontal="center" vertical="center" wrapText="1"/>
    </xf>
    <xf numFmtId="0" fontId="0" fillId="4" borderId="13" xfId="0" applyFill="1" applyBorder="1" applyAlignment="1" applyProtection="1">
      <alignment horizontal="center" vertical="center" wrapText="1"/>
    </xf>
    <xf numFmtId="0" fontId="0" fillId="4" borderId="32" xfId="0" applyFill="1" applyBorder="1" applyAlignment="1" applyProtection="1">
      <alignment horizontal="justify" vertical="center" wrapText="1"/>
    </xf>
    <xf numFmtId="0" fontId="0" fillId="4" borderId="19" xfId="0" applyFill="1" applyBorder="1" applyAlignment="1" applyProtection="1">
      <alignment horizontal="justify" vertical="center" wrapText="1"/>
    </xf>
    <xf numFmtId="15" fontId="0" fillId="4" borderId="14" xfId="0" applyNumberFormat="1" applyFill="1" applyBorder="1" applyAlignment="1" applyProtection="1">
      <alignment horizontal="center" vertical="center"/>
    </xf>
    <xf numFmtId="0" fontId="0" fillId="4" borderId="37" xfId="0" applyFill="1" applyBorder="1" applyAlignment="1" applyProtection="1">
      <alignment horizontal="center" vertical="center" wrapText="1"/>
    </xf>
    <xf numFmtId="0" fontId="0" fillId="4" borderId="19" xfId="0" applyFill="1" applyBorder="1" applyAlignment="1" applyProtection="1">
      <alignment horizontal="justify" vertical="center"/>
    </xf>
    <xf numFmtId="0" fontId="0" fillId="4" borderId="38" xfId="0" applyFill="1" applyBorder="1" applyAlignment="1" applyProtection="1">
      <alignment horizontal="center" vertical="center" wrapText="1"/>
    </xf>
    <xf numFmtId="0" fontId="0" fillId="4" borderId="12"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4" borderId="21" xfId="0" applyFill="1" applyBorder="1" applyAlignment="1" applyProtection="1">
      <alignment horizontal="justify" vertical="center" wrapText="1"/>
    </xf>
    <xf numFmtId="0" fontId="0" fillId="4" borderId="12" xfId="0" applyFill="1" applyBorder="1" applyAlignment="1" applyProtection="1">
      <alignment horizontal="justify" vertical="center" wrapText="1"/>
    </xf>
    <xf numFmtId="15" fontId="0" fillId="4" borderId="5" xfId="0" applyNumberForma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44" xfId="0" applyBorder="1"/>
    <xf numFmtId="0" fontId="0" fillId="0" borderId="0" xfId="0" applyBorder="1"/>
    <xf numFmtId="0" fontId="9" fillId="6" borderId="8" xfId="0" applyFont="1" applyFill="1" applyBorder="1" applyAlignment="1">
      <alignment vertical="center" wrapText="1"/>
    </xf>
    <xf numFmtId="0" fontId="10" fillId="4" borderId="40" xfId="0" applyFont="1" applyFill="1" applyBorder="1" applyAlignment="1">
      <alignment horizontal="center"/>
    </xf>
    <xf numFmtId="0" fontId="10" fillId="4" borderId="0" xfId="0" applyFont="1" applyFill="1" applyBorder="1" applyAlignment="1">
      <alignment horizontal="center"/>
    </xf>
    <xf numFmtId="0" fontId="0" fillId="4" borderId="13" xfId="0" applyFont="1" applyFill="1" applyBorder="1" applyAlignment="1">
      <alignment horizontal="center" vertical="center" wrapText="1"/>
    </xf>
    <xf numFmtId="0" fontId="0" fillId="4" borderId="13" xfId="0" applyFont="1" applyFill="1" applyBorder="1" applyAlignment="1">
      <alignment horizontal="justify" vertical="center" wrapText="1"/>
    </xf>
    <xf numFmtId="0" fontId="8" fillId="4" borderId="13" xfId="0" applyFont="1" applyFill="1" applyBorder="1" applyAlignment="1">
      <alignment horizontal="center" vertical="center" wrapText="1"/>
    </xf>
    <xf numFmtId="14" fontId="0" fillId="4" borderId="13" xfId="0" applyNumberFormat="1" applyFill="1" applyBorder="1" applyAlignment="1">
      <alignment horizontal="center" vertical="center"/>
    </xf>
    <xf numFmtId="0" fontId="5" fillId="3" borderId="58"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7" fillId="4" borderId="45" xfId="0" applyFont="1" applyFill="1" applyBorder="1" applyAlignment="1">
      <alignment horizontal="left"/>
    </xf>
    <xf numFmtId="0" fontId="0" fillId="4" borderId="45" xfId="0" applyFill="1" applyBorder="1" applyAlignment="1">
      <alignment horizontal="center" vertical="center"/>
    </xf>
    <xf numFmtId="0" fontId="0" fillId="4" borderId="26" xfId="0" applyFill="1" applyBorder="1" applyAlignment="1">
      <alignment horizontal="center" vertical="center"/>
    </xf>
    <xf numFmtId="0" fontId="7" fillId="4" borderId="46" xfId="0" applyFont="1" applyFill="1" applyBorder="1" applyAlignment="1">
      <alignment horizontal="left"/>
    </xf>
    <xf numFmtId="14" fontId="0" fillId="4" borderId="47" xfId="0" applyNumberFormat="1" applyFill="1" applyBorder="1" applyAlignment="1">
      <alignment horizontal="center" vertical="center"/>
    </xf>
    <xf numFmtId="0" fontId="0" fillId="4" borderId="48" xfId="0" applyFill="1" applyBorder="1" applyAlignment="1">
      <alignment horizontal="center" vertical="center"/>
    </xf>
    <xf numFmtId="0" fontId="0" fillId="4" borderId="49" xfId="0" applyFill="1" applyBorder="1" applyAlignment="1">
      <alignment horizontal="center"/>
    </xf>
    <xf numFmtId="0" fontId="0" fillId="4" borderId="50" xfId="0" applyFill="1" applyBorder="1" applyAlignment="1">
      <alignment horizontal="center"/>
    </xf>
    <xf numFmtId="0" fontId="0" fillId="4" borderId="39" xfId="0" applyFill="1" applyBorder="1" applyAlignment="1">
      <alignment horizontal="center"/>
    </xf>
    <xf numFmtId="0" fontId="11" fillId="4" borderId="42" xfId="0" applyFont="1" applyFill="1" applyBorder="1" applyAlignment="1">
      <alignment horizontal="left"/>
    </xf>
    <xf numFmtId="0" fontId="11" fillId="4" borderId="0" xfId="0" applyFont="1" applyFill="1" applyBorder="1" applyAlignment="1">
      <alignment horizontal="left"/>
    </xf>
    <xf numFmtId="0" fontId="11" fillId="4" borderId="41" xfId="0" applyFont="1" applyFill="1" applyBorder="1" applyAlignment="1">
      <alignment horizontal="left"/>
    </xf>
    <xf numFmtId="0" fontId="11" fillId="4" borderId="40" xfId="0" applyFont="1" applyFill="1" applyBorder="1" applyAlignment="1">
      <alignment horizontal="left"/>
    </xf>
    <xf numFmtId="0" fontId="5" fillId="3" borderId="51"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0" fillId="4" borderId="52" xfId="0" applyFill="1" applyBorder="1" applyAlignment="1">
      <alignment horizont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5"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6" xfId="0" applyFont="1" applyFill="1" applyBorder="1" applyAlignment="1">
      <alignment horizontal="center" vertical="center"/>
    </xf>
    <xf numFmtId="49" fontId="4" fillId="2" borderId="46"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14" fontId="4" fillId="2" borderId="50" xfId="0" applyNumberFormat="1" applyFont="1" applyFill="1" applyBorder="1" applyAlignment="1">
      <alignment horizontal="center" vertical="center"/>
    </xf>
    <xf numFmtId="14" fontId="4" fillId="2" borderId="39" xfId="0" applyNumberFormat="1" applyFont="1" applyFill="1" applyBorder="1" applyAlignment="1">
      <alignment horizontal="center" vertical="center"/>
    </xf>
    <xf numFmtId="0" fontId="2" fillId="2" borderId="27"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 fillId="2" borderId="41"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4"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5" fillId="3" borderId="43" xfId="0" applyFont="1" applyFill="1" applyBorder="1" applyAlignment="1" applyProtection="1">
      <alignment horizontal="center" vertical="center" wrapText="1"/>
    </xf>
    <xf numFmtId="0" fontId="5" fillId="3" borderId="4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7" fillId="4" borderId="40" xfId="0" applyFont="1" applyFill="1" applyBorder="1" applyAlignment="1" applyProtection="1">
      <alignment horizontal="center"/>
    </xf>
    <xf numFmtId="0" fontId="7" fillId="4" borderId="46" xfId="0" applyFont="1" applyFill="1" applyBorder="1" applyAlignment="1" applyProtection="1">
      <alignment horizontal="center"/>
    </xf>
    <xf numFmtId="0" fontId="2" fillId="2" borderId="1"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2" fillId="2" borderId="56" xfId="0" applyFont="1" applyFill="1" applyBorder="1" applyAlignment="1" applyProtection="1">
      <alignment horizontal="center" vertical="center" wrapText="1"/>
    </xf>
    <xf numFmtId="0" fontId="2" fillId="2" borderId="57"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wrapText="1"/>
    </xf>
    <xf numFmtId="0" fontId="11" fillId="4" borderId="41" xfId="0" applyFont="1" applyFill="1" applyBorder="1" applyAlignment="1" applyProtection="1">
      <alignment horizontal="left"/>
    </xf>
    <xf numFmtId="0" fontId="11" fillId="4" borderId="40" xfId="0" applyFont="1" applyFill="1" applyBorder="1" applyAlignment="1" applyProtection="1">
      <alignment horizontal="left"/>
    </xf>
    <xf numFmtId="0" fontId="11" fillId="4" borderId="42" xfId="0" applyFont="1" applyFill="1" applyBorder="1" applyAlignment="1" applyProtection="1">
      <alignment horizontal="left"/>
    </xf>
    <xf numFmtId="0" fontId="11" fillId="4" borderId="0" xfId="0" applyFont="1" applyFill="1" applyBorder="1" applyAlignment="1" applyProtection="1">
      <alignment horizontal="left"/>
    </xf>
    <xf numFmtId="0" fontId="0" fillId="4" borderId="52" xfId="0" applyFill="1" applyBorder="1" applyAlignment="1" applyProtection="1">
      <alignment horizontal="center"/>
    </xf>
    <xf numFmtId="0" fontId="0" fillId="4" borderId="49" xfId="0" applyFill="1" applyBorder="1" applyAlignment="1" applyProtection="1">
      <alignment horizontal="center"/>
    </xf>
    <xf numFmtId="0" fontId="0" fillId="4" borderId="50" xfId="0" applyFill="1" applyBorder="1" applyAlignment="1" applyProtection="1">
      <alignment horizontal="center"/>
    </xf>
    <xf numFmtId="0" fontId="0" fillId="4" borderId="39" xfId="0" applyFill="1" applyBorder="1" applyAlignment="1" applyProtection="1">
      <alignment horizontal="center"/>
    </xf>
    <xf numFmtId="0" fontId="5" fillId="3" borderId="51"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1</xdr:col>
      <xdr:colOff>971550</xdr:colOff>
      <xdr:row>2</xdr:row>
      <xdr:rowOff>171450</xdr:rowOff>
    </xdr:to>
    <xdr:pic>
      <xdr:nvPicPr>
        <xdr:cNvPr id="1040" name="3 Imagen" descr="logo.jpg">
          <a:extLst>
            <a:ext uri="{FF2B5EF4-FFF2-40B4-BE49-F238E27FC236}">
              <a16:creationId xmlns:a16="http://schemas.microsoft.com/office/drawing/2014/main" id="{443B3337-E048-4B1D-BADD-0D4B4052E2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47625"/>
          <a:ext cx="18954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2</xdr:col>
      <xdr:colOff>114300</xdr:colOff>
      <xdr:row>2</xdr:row>
      <xdr:rowOff>171450</xdr:rowOff>
    </xdr:to>
    <xdr:pic>
      <xdr:nvPicPr>
        <xdr:cNvPr id="2060" name="3 Imagen" descr="logo.jpg">
          <a:extLst>
            <a:ext uri="{FF2B5EF4-FFF2-40B4-BE49-F238E27FC236}">
              <a16:creationId xmlns:a16="http://schemas.microsoft.com/office/drawing/2014/main" id="{6637B47C-79E2-48C9-86F2-8D7101C856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47625"/>
          <a:ext cx="18859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E5" zoomScale="77" zoomScaleNormal="87" zoomScaleSheetLayoutView="77" workbookViewId="0">
      <selection activeCell="N12" sqref="N12"/>
    </sheetView>
  </sheetViews>
  <sheetFormatPr baseColWidth="10" defaultColWidth="11.42578125" defaultRowHeight="15" x14ac:dyDescent="0.25"/>
  <cols>
    <col min="1" max="1" width="17" style="4" bestFit="1" customWidth="1"/>
    <col min="2" max="2" width="15.85546875" style="5" bestFit="1" customWidth="1"/>
    <col min="3" max="3" width="12.42578125" style="5" customWidth="1"/>
    <col min="4" max="4" width="73.42578125" style="6" customWidth="1"/>
    <col min="5" max="5" width="14.5703125" style="5" customWidth="1"/>
    <col min="6" max="6" width="8.7109375" style="5" customWidth="1"/>
    <col min="7" max="7" width="13.140625" style="5" customWidth="1"/>
    <col min="8" max="8" width="11.28515625" style="5" customWidth="1"/>
    <col min="9" max="9" width="18.140625" style="5" customWidth="1"/>
    <col min="10" max="10" width="37.5703125" style="6" customWidth="1"/>
    <col min="11" max="11" width="35.140625" style="5" customWidth="1"/>
    <col min="12" max="12" width="48.28515625" style="4" customWidth="1"/>
    <col min="13" max="13" width="19.7109375" style="4" customWidth="1"/>
    <col min="14" max="14" width="14.42578125" style="4" customWidth="1"/>
    <col min="15" max="16384" width="11.42578125" style="4"/>
  </cols>
  <sheetData>
    <row r="1" spans="1:14" ht="24" customHeight="1" x14ac:dyDescent="0.25">
      <c r="A1" s="136"/>
      <c r="B1" s="137"/>
      <c r="C1" s="138"/>
      <c r="D1" s="151" t="s">
        <v>83</v>
      </c>
      <c r="E1" s="152"/>
      <c r="F1" s="152"/>
      <c r="G1" s="152"/>
      <c r="H1" s="152"/>
      <c r="I1" s="152"/>
      <c r="J1" s="152"/>
      <c r="K1" s="152"/>
      <c r="L1" s="1" t="s">
        <v>1</v>
      </c>
      <c r="M1" s="145" t="s">
        <v>84</v>
      </c>
      <c r="N1" s="146"/>
    </row>
    <row r="2" spans="1:14" ht="15" customHeight="1" x14ac:dyDescent="0.25">
      <c r="A2" s="139"/>
      <c r="B2" s="140"/>
      <c r="C2" s="141"/>
      <c r="D2" s="153" t="s">
        <v>9</v>
      </c>
      <c r="E2" s="154"/>
      <c r="F2" s="154"/>
      <c r="G2" s="154"/>
      <c r="H2" s="154"/>
      <c r="I2" s="154"/>
      <c r="J2" s="154"/>
      <c r="K2" s="154"/>
      <c r="L2" s="2" t="s">
        <v>2</v>
      </c>
      <c r="M2" s="147" t="s">
        <v>3</v>
      </c>
      <c r="N2" s="148"/>
    </row>
    <row r="3" spans="1:14" ht="18.75" customHeight="1" thickBot="1" x14ac:dyDescent="0.3">
      <c r="A3" s="142"/>
      <c r="B3" s="143"/>
      <c r="C3" s="144"/>
      <c r="D3" s="155"/>
      <c r="E3" s="156"/>
      <c r="F3" s="156"/>
      <c r="G3" s="156"/>
      <c r="H3" s="156"/>
      <c r="I3" s="156"/>
      <c r="J3" s="156"/>
      <c r="K3" s="156"/>
      <c r="L3" s="3" t="s">
        <v>4</v>
      </c>
      <c r="M3" s="149">
        <v>42727</v>
      </c>
      <c r="N3" s="150"/>
    </row>
    <row r="4" spans="1:14" ht="15.75" thickBot="1" x14ac:dyDescent="0.3">
      <c r="A4" s="135"/>
      <c r="B4" s="135"/>
      <c r="C4" s="135"/>
      <c r="D4" s="135"/>
      <c r="E4" s="135"/>
      <c r="F4" s="135"/>
      <c r="G4" s="135"/>
      <c r="H4" s="135"/>
      <c r="I4" s="135"/>
      <c r="J4" s="135"/>
      <c r="K4" s="135"/>
      <c r="L4" s="67"/>
      <c r="M4" s="67"/>
      <c r="N4" s="67"/>
    </row>
    <row r="5" spans="1:14" ht="20.25" customHeight="1" x14ac:dyDescent="0.25">
      <c r="A5" s="129" t="s">
        <v>10</v>
      </c>
      <c r="B5" s="130"/>
      <c r="C5" s="130"/>
      <c r="D5" s="118" t="s">
        <v>91</v>
      </c>
      <c r="E5" s="118"/>
      <c r="F5" s="118"/>
      <c r="G5" s="118"/>
      <c r="H5" s="118"/>
      <c r="I5" s="118"/>
      <c r="J5" s="118"/>
      <c r="K5" s="118"/>
      <c r="L5" s="107"/>
      <c r="M5" s="119"/>
      <c r="N5" s="120"/>
    </row>
    <row r="6" spans="1:14" ht="20.25" customHeight="1" x14ac:dyDescent="0.25">
      <c r="A6" s="127" t="s">
        <v>11</v>
      </c>
      <c r="B6" s="128"/>
      <c r="C6" s="128"/>
      <c r="D6" s="121" t="s">
        <v>92</v>
      </c>
      <c r="E6" s="121"/>
      <c r="F6" s="121"/>
      <c r="G6" s="121"/>
      <c r="H6" s="121"/>
      <c r="I6" s="121"/>
      <c r="J6" s="121"/>
      <c r="K6" s="121"/>
      <c r="L6" s="30"/>
      <c r="M6" s="29"/>
      <c r="N6" s="31"/>
    </row>
    <row r="7" spans="1:14" ht="20.25" customHeight="1" x14ac:dyDescent="0.25">
      <c r="A7" s="127" t="s">
        <v>26</v>
      </c>
      <c r="B7" s="128"/>
      <c r="C7" s="128"/>
      <c r="D7" s="121" t="s">
        <v>95</v>
      </c>
      <c r="E7" s="121"/>
      <c r="F7" s="121"/>
      <c r="G7" s="121"/>
      <c r="H7" s="121"/>
      <c r="I7" s="121"/>
      <c r="J7" s="121"/>
      <c r="K7" s="121"/>
      <c r="L7" s="108"/>
      <c r="M7" s="122"/>
      <c r="N7" s="123"/>
    </row>
    <row r="8" spans="1:14" ht="7.5" customHeight="1" thickBot="1" x14ac:dyDescent="0.3">
      <c r="A8" s="124"/>
      <c r="B8" s="125"/>
      <c r="C8" s="125"/>
      <c r="D8" s="125"/>
      <c r="E8" s="125"/>
      <c r="F8" s="125"/>
      <c r="G8" s="125"/>
      <c r="H8" s="125"/>
      <c r="I8" s="125"/>
      <c r="J8" s="125"/>
      <c r="K8" s="125"/>
      <c r="L8" s="125"/>
      <c r="M8" s="125"/>
      <c r="N8" s="126"/>
    </row>
    <row r="9" spans="1:14" ht="15.75" thickBot="1" x14ac:dyDescent="0.3">
      <c r="A9" s="135"/>
      <c r="B9" s="135"/>
      <c r="C9" s="135"/>
      <c r="D9" s="135"/>
      <c r="E9" s="135"/>
      <c r="F9" s="135"/>
      <c r="G9" s="135"/>
      <c r="H9" s="135"/>
      <c r="I9" s="135"/>
      <c r="J9" s="135"/>
      <c r="K9" s="135"/>
    </row>
    <row r="10" spans="1:14" ht="15" customHeight="1" x14ac:dyDescent="0.25">
      <c r="A10" s="8"/>
      <c r="B10" s="8"/>
      <c r="C10" s="115" t="s">
        <v>0</v>
      </c>
      <c r="D10" s="117"/>
      <c r="E10" s="131" t="s">
        <v>30</v>
      </c>
      <c r="F10" s="132"/>
      <c r="G10" s="133"/>
      <c r="H10" s="134"/>
      <c r="I10" s="115" t="s">
        <v>94</v>
      </c>
      <c r="J10" s="116"/>
      <c r="K10" s="116"/>
      <c r="L10" s="115" t="s">
        <v>33</v>
      </c>
      <c r="M10" s="116"/>
      <c r="N10" s="117"/>
    </row>
    <row r="11" spans="1:14" ht="30" x14ac:dyDescent="0.25">
      <c r="A11" s="9" t="s">
        <v>25</v>
      </c>
      <c r="B11" s="9" t="s">
        <v>20</v>
      </c>
      <c r="C11" s="17" t="s">
        <v>15</v>
      </c>
      <c r="D11" s="113" t="s">
        <v>8</v>
      </c>
      <c r="E11" s="25" t="s">
        <v>34</v>
      </c>
      <c r="F11" s="20" t="s">
        <v>27</v>
      </c>
      <c r="G11" s="114" t="s">
        <v>28</v>
      </c>
      <c r="H11" s="24" t="s">
        <v>29</v>
      </c>
      <c r="I11" s="17">
        <v>1</v>
      </c>
      <c r="J11" s="10">
        <v>2</v>
      </c>
      <c r="K11" s="10">
        <v>3</v>
      </c>
      <c r="L11" s="25" t="s">
        <v>6</v>
      </c>
      <c r="M11" s="20" t="s">
        <v>7</v>
      </c>
      <c r="N11" s="24" t="s">
        <v>31</v>
      </c>
    </row>
    <row r="12" spans="1:14" ht="300" x14ac:dyDescent="0.25">
      <c r="A12" s="109" t="s">
        <v>93</v>
      </c>
      <c r="B12" s="109" t="s">
        <v>90</v>
      </c>
      <c r="C12" s="13">
        <v>1</v>
      </c>
      <c r="D12" s="110" t="s">
        <v>98</v>
      </c>
      <c r="E12" s="111" t="s">
        <v>39</v>
      </c>
      <c r="F12" s="111"/>
      <c r="G12" s="13" t="s">
        <v>96</v>
      </c>
      <c r="H12" s="109" t="s">
        <v>97</v>
      </c>
      <c r="I12" s="110" t="s">
        <v>99</v>
      </c>
      <c r="J12" s="18" t="s">
        <v>100</v>
      </c>
      <c r="K12" s="18" t="s">
        <v>102</v>
      </c>
      <c r="L12" s="18" t="s">
        <v>103</v>
      </c>
      <c r="M12" s="109" t="s">
        <v>101</v>
      </c>
      <c r="N12" s="112">
        <v>45199</v>
      </c>
    </row>
    <row r="13" spans="1:14" x14ac:dyDescent="0.25">
      <c r="A13" s="65"/>
      <c r="B13" s="11"/>
      <c r="C13" s="11"/>
      <c r="D13" s="39"/>
      <c r="E13" s="32"/>
      <c r="F13" s="33"/>
      <c r="G13" s="43"/>
      <c r="H13" s="14"/>
      <c r="I13" s="26"/>
      <c r="J13" s="18"/>
      <c r="K13" s="18"/>
      <c r="L13" s="26"/>
      <c r="M13" s="13"/>
      <c r="N13" s="23"/>
    </row>
    <row r="14" spans="1:14" x14ac:dyDescent="0.25">
      <c r="A14" s="65"/>
      <c r="B14" s="11"/>
      <c r="C14" s="11"/>
      <c r="D14" s="39"/>
      <c r="E14" s="32"/>
      <c r="F14" s="33"/>
      <c r="G14" s="43"/>
      <c r="H14" s="14"/>
      <c r="I14" s="27"/>
      <c r="J14" s="21"/>
      <c r="K14" s="21"/>
      <c r="L14" s="27"/>
      <c r="M14" s="13"/>
      <c r="N14" s="23"/>
    </row>
    <row r="15" spans="1:14" x14ac:dyDescent="0.25">
      <c r="A15" s="65"/>
      <c r="B15" s="11"/>
      <c r="C15" s="11"/>
      <c r="D15" s="39"/>
      <c r="E15" s="32"/>
      <c r="F15" s="33"/>
      <c r="G15" s="43"/>
      <c r="H15" s="14"/>
      <c r="I15" s="26"/>
      <c r="J15" s="18"/>
      <c r="K15" s="18"/>
      <c r="L15" s="26"/>
      <c r="M15" s="13"/>
      <c r="N15" s="23"/>
    </row>
    <row r="16" spans="1:14" x14ac:dyDescent="0.25">
      <c r="A16" s="65"/>
      <c r="B16" s="11"/>
      <c r="C16" s="11"/>
      <c r="D16" s="39"/>
      <c r="E16" s="32"/>
      <c r="F16" s="33"/>
      <c r="G16" s="43"/>
      <c r="H16" s="14"/>
      <c r="I16" s="26"/>
      <c r="J16" s="18"/>
      <c r="K16" s="18"/>
      <c r="L16" s="26"/>
      <c r="M16" s="13"/>
      <c r="N16" s="23"/>
    </row>
    <row r="17" spans="1:14" x14ac:dyDescent="0.25">
      <c r="A17" s="65"/>
      <c r="B17" s="11"/>
      <c r="C17" s="11"/>
      <c r="D17" s="39"/>
      <c r="E17" s="32"/>
      <c r="F17" s="33"/>
      <c r="G17" s="43"/>
      <c r="H17" s="14"/>
      <c r="I17" s="26"/>
      <c r="J17" s="18"/>
      <c r="K17" s="18"/>
      <c r="L17" s="26"/>
      <c r="M17" s="13"/>
      <c r="N17" s="23"/>
    </row>
    <row r="18" spans="1:14" x14ac:dyDescent="0.25">
      <c r="A18" s="65"/>
      <c r="B18" s="11"/>
      <c r="C18" s="11"/>
      <c r="D18" s="39"/>
      <c r="E18" s="32"/>
      <c r="F18" s="33"/>
      <c r="G18" s="43"/>
      <c r="H18" s="14"/>
      <c r="I18" s="26"/>
      <c r="J18" s="21"/>
      <c r="K18" s="18"/>
      <c r="L18" s="26"/>
      <c r="M18" s="13"/>
      <c r="N18" s="23"/>
    </row>
    <row r="19" spans="1:14" x14ac:dyDescent="0.25">
      <c r="A19" s="65"/>
      <c r="B19" s="11"/>
      <c r="C19" s="11"/>
      <c r="D19" s="39"/>
      <c r="E19" s="32"/>
      <c r="F19" s="33"/>
      <c r="G19" s="43"/>
      <c r="H19" s="14"/>
      <c r="I19" s="26"/>
      <c r="J19" s="18"/>
      <c r="K19" s="18"/>
      <c r="L19" s="26"/>
      <c r="M19" s="13"/>
      <c r="N19" s="23"/>
    </row>
    <row r="20" spans="1:14" x14ac:dyDescent="0.25">
      <c r="A20" s="65"/>
      <c r="B20" s="11"/>
      <c r="C20" s="11"/>
      <c r="D20" s="39"/>
      <c r="E20" s="32"/>
      <c r="F20" s="33"/>
      <c r="G20" s="43"/>
      <c r="H20" s="14"/>
      <c r="I20" s="26"/>
      <c r="J20" s="18"/>
      <c r="K20" s="18"/>
      <c r="L20" s="26"/>
      <c r="M20" s="13"/>
      <c r="N20" s="23"/>
    </row>
    <row r="21" spans="1:14" x14ac:dyDescent="0.25">
      <c r="A21" s="65"/>
      <c r="B21" s="11"/>
      <c r="C21" s="11"/>
      <c r="D21" s="39"/>
      <c r="E21" s="32"/>
      <c r="F21" s="33"/>
      <c r="G21" s="43"/>
      <c r="H21" s="14"/>
      <c r="I21" s="26"/>
      <c r="J21" s="18"/>
      <c r="K21" s="18"/>
      <c r="L21" s="26"/>
      <c r="M21" s="13"/>
      <c r="N21" s="23"/>
    </row>
    <row r="22" spans="1:14" x14ac:dyDescent="0.25">
      <c r="A22" s="65"/>
      <c r="B22" s="11"/>
      <c r="C22" s="11"/>
      <c r="D22" s="39"/>
      <c r="E22" s="32"/>
      <c r="F22" s="33"/>
      <c r="G22" s="43"/>
      <c r="H22" s="14"/>
      <c r="I22" s="26"/>
      <c r="J22" s="21"/>
      <c r="K22" s="18"/>
      <c r="L22" s="26"/>
      <c r="M22" s="13"/>
      <c r="N22" s="23"/>
    </row>
    <row r="23" spans="1:14" x14ac:dyDescent="0.25">
      <c r="A23" s="65"/>
      <c r="B23" s="11"/>
      <c r="C23" s="11"/>
      <c r="D23" s="39"/>
      <c r="E23" s="32"/>
      <c r="F23" s="33"/>
      <c r="G23" s="43"/>
      <c r="H23" s="14"/>
      <c r="I23" s="26"/>
      <c r="J23" s="18"/>
      <c r="K23" s="18"/>
      <c r="L23" s="26"/>
      <c r="M23" s="13"/>
      <c r="N23" s="23"/>
    </row>
    <row r="24" spans="1:14" x14ac:dyDescent="0.25">
      <c r="A24" s="65"/>
      <c r="B24" s="11"/>
      <c r="C24" s="11"/>
      <c r="D24" s="39"/>
      <c r="E24" s="32"/>
      <c r="F24" s="33"/>
      <c r="G24" s="43"/>
      <c r="H24" s="14"/>
      <c r="I24" s="26"/>
      <c r="J24" s="18"/>
      <c r="K24" s="18"/>
      <c r="L24" s="26"/>
      <c r="M24" s="13"/>
      <c r="N24" s="23"/>
    </row>
    <row r="25" spans="1:14" x14ac:dyDescent="0.25">
      <c r="A25" s="65"/>
      <c r="B25" s="11"/>
      <c r="C25" s="11"/>
      <c r="D25" s="39"/>
      <c r="E25" s="32"/>
      <c r="F25" s="33"/>
      <c r="G25" s="43"/>
      <c r="H25" s="14"/>
      <c r="I25" s="26"/>
      <c r="J25" s="18"/>
      <c r="K25" s="18"/>
      <c r="L25" s="26"/>
      <c r="M25" s="13"/>
      <c r="N25" s="23"/>
    </row>
    <row r="26" spans="1:14" x14ac:dyDescent="0.25">
      <c r="A26" s="65"/>
      <c r="B26" s="11"/>
      <c r="C26" s="11"/>
      <c r="D26" s="39"/>
      <c r="E26" s="32"/>
      <c r="F26" s="33"/>
      <c r="G26" s="43"/>
      <c r="H26" s="14"/>
      <c r="I26" s="26"/>
      <c r="J26" s="21"/>
      <c r="K26" s="18"/>
      <c r="L26" s="26"/>
      <c r="M26" s="13"/>
      <c r="N26" s="23"/>
    </row>
    <row r="27" spans="1:14" x14ac:dyDescent="0.25">
      <c r="A27" s="65"/>
      <c r="B27" s="11"/>
      <c r="C27" s="11"/>
      <c r="D27" s="39"/>
      <c r="E27" s="32"/>
      <c r="F27" s="33"/>
      <c r="G27" s="43"/>
      <c r="H27" s="14"/>
      <c r="I27" s="26"/>
      <c r="J27" s="18"/>
      <c r="K27" s="18"/>
      <c r="L27" s="26"/>
      <c r="M27" s="13"/>
      <c r="N27" s="23"/>
    </row>
    <row r="28" spans="1:14" x14ac:dyDescent="0.25">
      <c r="A28" s="65"/>
      <c r="B28" s="11"/>
      <c r="C28" s="11"/>
      <c r="D28" s="39"/>
      <c r="E28" s="32"/>
      <c r="F28" s="33"/>
      <c r="G28" s="43"/>
      <c r="H28" s="14"/>
      <c r="I28" s="26"/>
      <c r="J28" s="18"/>
      <c r="K28" s="18"/>
      <c r="L28" s="26"/>
      <c r="M28" s="13"/>
      <c r="N28" s="23"/>
    </row>
    <row r="29" spans="1:14" x14ac:dyDescent="0.25">
      <c r="A29" s="65"/>
      <c r="B29" s="11"/>
      <c r="C29" s="11"/>
      <c r="D29" s="39"/>
      <c r="E29" s="32"/>
      <c r="F29" s="33"/>
      <c r="G29" s="43"/>
      <c r="H29" s="14"/>
      <c r="I29" s="26"/>
      <c r="J29" s="18"/>
      <c r="K29" s="18"/>
      <c r="L29" s="26"/>
      <c r="M29" s="13"/>
      <c r="N29" s="23"/>
    </row>
    <row r="30" spans="1:14" x14ac:dyDescent="0.25">
      <c r="A30" s="65"/>
      <c r="B30" s="11"/>
      <c r="C30" s="11"/>
      <c r="D30" s="39"/>
      <c r="E30" s="32"/>
      <c r="F30" s="33"/>
      <c r="G30" s="43"/>
      <c r="H30" s="14"/>
      <c r="I30" s="26"/>
      <c r="J30" s="21"/>
      <c r="K30" s="18"/>
      <c r="L30" s="26"/>
      <c r="M30" s="13"/>
      <c r="N30" s="23"/>
    </row>
    <row r="31" spans="1:14" x14ac:dyDescent="0.25">
      <c r="A31" s="65"/>
      <c r="B31" s="11"/>
      <c r="C31" s="11"/>
      <c r="D31" s="39"/>
      <c r="E31" s="32"/>
      <c r="F31" s="33"/>
      <c r="G31" s="43"/>
      <c r="H31" s="14"/>
      <c r="I31" s="40"/>
      <c r="J31" s="18"/>
      <c r="K31" s="41"/>
      <c r="L31" s="27"/>
      <c r="M31" s="13"/>
      <c r="N31" s="23"/>
    </row>
    <row r="32" spans="1:14" x14ac:dyDescent="0.25">
      <c r="A32" s="65"/>
      <c r="B32" s="11"/>
      <c r="C32" s="11"/>
      <c r="D32" s="39"/>
      <c r="E32" s="32"/>
      <c r="F32" s="33"/>
      <c r="G32" s="43"/>
      <c r="H32" s="14"/>
      <c r="I32" s="27"/>
      <c r="J32" s="18"/>
      <c r="K32" s="18"/>
      <c r="L32" s="27"/>
      <c r="M32" s="13"/>
      <c r="N32" s="23"/>
    </row>
    <row r="33" spans="1:14" x14ac:dyDescent="0.25">
      <c r="A33" s="65"/>
      <c r="B33" s="11"/>
      <c r="C33" s="11"/>
      <c r="D33" s="39"/>
      <c r="E33" s="32"/>
      <c r="F33" s="33"/>
      <c r="G33" s="43"/>
      <c r="H33" s="14"/>
      <c r="I33" s="26"/>
      <c r="J33" s="18"/>
      <c r="K33" s="18"/>
      <c r="L33" s="27"/>
      <c r="M33" s="13"/>
      <c r="N33" s="23"/>
    </row>
    <row r="34" spans="1:14" x14ac:dyDescent="0.25">
      <c r="A34" s="65"/>
      <c r="B34" s="11"/>
      <c r="C34" s="11"/>
      <c r="D34" s="39"/>
      <c r="E34" s="32"/>
      <c r="F34" s="33"/>
      <c r="G34" s="43"/>
      <c r="H34" s="14"/>
      <c r="I34" s="26"/>
      <c r="J34" s="21"/>
      <c r="K34" s="18"/>
      <c r="L34" s="27"/>
      <c r="M34" s="13"/>
      <c r="N34" s="23"/>
    </row>
    <row r="35" spans="1:14" x14ac:dyDescent="0.25">
      <c r="A35" s="65"/>
      <c r="B35" s="11"/>
      <c r="C35" s="11"/>
      <c r="D35" s="39"/>
      <c r="E35" s="32"/>
      <c r="F35" s="33"/>
      <c r="G35" s="43"/>
      <c r="H35" s="14"/>
      <c r="I35" s="26"/>
      <c r="J35" s="18"/>
      <c r="K35" s="18"/>
      <c r="L35" s="26"/>
      <c r="M35" s="13"/>
      <c r="N35" s="23"/>
    </row>
    <row r="36" spans="1:14" x14ac:dyDescent="0.25">
      <c r="A36" s="65"/>
      <c r="B36" s="11"/>
      <c r="C36" s="11"/>
      <c r="D36" s="39"/>
      <c r="E36" s="32"/>
      <c r="F36" s="33"/>
      <c r="G36" s="43"/>
      <c r="H36" s="14"/>
      <c r="I36" s="26"/>
      <c r="J36" s="18"/>
      <c r="K36" s="18"/>
      <c r="L36" s="26"/>
      <c r="M36" s="13"/>
      <c r="N36" s="23"/>
    </row>
    <row r="37" spans="1:14" x14ac:dyDescent="0.25">
      <c r="A37" s="65"/>
      <c r="B37" s="11"/>
      <c r="C37" s="11"/>
      <c r="D37" s="39"/>
      <c r="E37" s="32"/>
      <c r="F37" s="33"/>
      <c r="G37" s="43"/>
      <c r="H37" s="14"/>
      <c r="I37" s="26"/>
      <c r="J37" s="18"/>
      <c r="K37" s="18"/>
      <c r="L37" s="26"/>
      <c r="M37" s="13"/>
      <c r="N37" s="23"/>
    </row>
    <row r="38" spans="1:14" x14ac:dyDescent="0.25">
      <c r="A38" s="65"/>
      <c r="B38" s="11"/>
      <c r="C38" s="11"/>
      <c r="D38" s="39"/>
      <c r="E38" s="32"/>
      <c r="F38" s="33"/>
      <c r="G38" s="43"/>
      <c r="H38" s="14"/>
      <c r="I38" s="26"/>
      <c r="J38" s="21"/>
      <c r="K38" s="18"/>
      <c r="L38" s="26"/>
      <c r="M38" s="13"/>
      <c r="N38" s="23"/>
    </row>
    <row r="39" spans="1:14" x14ac:dyDescent="0.25">
      <c r="A39" s="65"/>
      <c r="B39" s="11"/>
      <c r="C39" s="11"/>
      <c r="D39" s="39"/>
      <c r="E39" s="32"/>
      <c r="F39" s="33"/>
      <c r="G39" s="43"/>
      <c r="H39" s="14"/>
      <c r="I39" s="26"/>
      <c r="J39" s="18"/>
      <c r="K39" s="18"/>
      <c r="L39" s="26"/>
      <c r="M39" s="13"/>
      <c r="N39" s="23"/>
    </row>
    <row r="40" spans="1:14" ht="15.75" thickBot="1" x14ac:dyDescent="0.3">
      <c r="A40" s="66"/>
      <c r="B40" s="12"/>
      <c r="C40" s="12"/>
      <c r="D40" s="42"/>
      <c r="E40" s="34"/>
      <c r="F40" s="35"/>
      <c r="G40" s="44"/>
      <c r="H40" s="16"/>
      <c r="I40" s="28"/>
      <c r="J40" s="19"/>
      <c r="K40" s="19"/>
      <c r="L40" s="28"/>
      <c r="M40" s="15"/>
      <c r="N40" s="22"/>
    </row>
  </sheetData>
  <mergeCells count="21">
    <mergeCell ref="A4:K4"/>
    <mergeCell ref="A1:C3"/>
    <mergeCell ref="M1:N1"/>
    <mergeCell ref="M2:N2"/>
    <mergeCell ref="M3:N3"/>
    <mergeCell ref="D1:K1"/>
    <mergeCell ref="D2:K3"/>
    <mergeCell ref="L10:N10"/>
    <mergeCell ref="D5:K5"/>
    <mergeCell ref="M5:N5"/>
    <mergeCell ref="D6:K6"/>
    <mergeCell ref="D7:K7"/>
    <mergeCell ref="M7:N7"/>
    <mergeCell ref="A8:N8"/>
    <mergeCell ref="C10:D10"/>
    <mergeCell ref="I10:K10"/>
    <mergeCell ref="A7:C7"/>
    <mergeCell ref="A6:C6"/>
    <mergeCell ref="A5:C5"/>
    <mergeCell ref="E10:H10"/>
    <mergeCell ref="A9:K9"/>
  </mergeCells>
  <dataValidations count="2">
    <dataValidation type="list" allowBlank="1" showInputMessage="1" showErrorMessage="1" sqref="E12:E40">
      <formula1>TIPO</formula1>
    </dataValidation>
    <dataValidation type="list" allowBlank="1" showInputMessage="1" showErrorMessage="1" sqref="F12:F40">
      <formula1>INDIRECT(E12)</formula1>
    </dataValidation>
  </dataValidations>
  <pageMargins left="0.23622047244094491" right="0.23622047244094491" top="0.74803149606299213" bottom="0.74803149606299213" header="0.31496062992125984" footer="0.31496062992125984"/>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87" zoomScaleNormal="84" zoomScaleSheetLayoutView="87" workbookViewId="0">
      <selection activeCell="D14" sqref="D14"/>
    </sheetView>
  </sheetViews>
  <sheetFormatPr baseColWidth="10" defaultColWidth="11.42578125" defaultRowHeight="15" x14ac:dyDescent="0.25"/>
  <cols>
    <col min="1" max="1" width="17" style="70" bestFit="1" customWidth="1"/>
    <col min="2" max="2" width="11.85546875" style="102" bestFit="1" customWidth="1"/>
    <col min="3" max="3" width="12.42578125" style="102" customWidth="1"/>
    <col min="4" max="4" width="42.5703125" style="103" customWidth="1"/>
    <col min="5" max="5" width="56.140625" style="70" customWidth="1"/>
    <col min="6" max="6" width="33.5703125" style="70" customWidth="1"/>
    <col min="7" max="7" width="24.28515625" style="70" customWidth="1"/>
    <col min="8" max="16384" width="11.42578125" style="70"/>
  </cols>
  <sheetData>
    <row r="1" spans="1:7" ht="24" customHeight="1" x14ac:dyDescent="0.25">
      <c r="A1" s="157"/>
      <c r="B1" s="158"/>
      <c r="C1" s="159"/>
      <c r="D1" s="171" t="str">
        <f>'1. Identificación - Causas'!D1:K1</f>
        <v>PLANIFICACION DEL DESARROLLO INSTITUCIONAL</v>
      </c>
      <c r="E1" s="172"/>
      <c r="F1" s="68" t="s">
        <v>1</v>
      </c>
      <c r="G1" s="69" t="str">
        <f>'1. Identificación - Causas'!M1</f>
        <v>E-PID-FR-088</v>
      </c>
    </row>
    <row r="2" spans="1:7" ht="15" customHeight="1" x14ac:dyDescent="0.25">
      <c r="A2" s="160"/>
      <c r="B2" s="161"/>
      <c r="C2" s="162"/>
      <c r="D2" s="173" t="str">
        <f>'1. Identificación - Causas'!D2:K3</f>
        <v>Plan de Mejoramiento</v>
      </c>
      <c r="E2" s="174"/>
      <c r="F2" s="71" t="s">
        <v>2</v>
      </c>
      <c r="G2" s="72" t="str">
        <f>'1. Identificación - Causas'!M2</f>
        <v>01</v>
      </c>
    </row>
    <row r="3" spans="1:7" ht="18.75" customHeight="1" thickBot="1" x14ac:dyDescent="0.3">
      <c r="A3" s="163"/>
      <c r="B3" s="164"/>
      <c r="C3" s="165"/>
      <c r="D3" s="175"/>
      <c r="E3" s="176"/>
      <c r="F3" s="73" t="s">
        <v>4</v>
      </c>
      <c r="G3" s="74">
        <f>'1. Identificación - Causas'!M3</f>
        <v>42727</v>
      </c>
    </row>
    <row r="4" spans="1:7" ht="9.75" customHeight="1" thickBot="1" x14ac:dyDescent="0.3">
      <c r="A4" s="181"/>
      <c r="B4" s="181"/>
      <c r="C4" s="181"/>
      <c r="D4" s="181"/>
      <c r="E4" s="181"/>
      <c r="F4" s="181"/>
      <c r="G4" s="181"/>
    </row>
    <row r="5" spans="1:7" ht="20.25" customHeight="1" x14ac:dyDescent="0.25">
      <c r="A5" s="177" t="s">
        <v>10</v>
      </c>
      <c r="B5" s="178"/>
      <c r="C5" s="178"/>
      <c r="D5" s="169"/>
      <c r="E5" s="169"/>
      <c r="F5" s="75" t="s">
        <v>13</v>
      </c>
      <c r="G5" s="76"/>
    </row>
    <row r="6" spans="1:7" ht="20.25" customHeight="1" x14ac:dyDescent="0.25">
      <c r="A6" s="179" t="s">
        <v>11</v>
      </c>
      <c r="B6" s="180"/>
      <c r="C6" s="180"/>
      <c r="D6" s="170"/>
      <c r="E6" s="170"/>
      <c r="F6" s="77"/>
      <c r="G6" s="78"/>
    </row>
    <row r="7" spans="1:7" ht="20.25" customHeight="1" x14ac:dyDescent="0.25">
      <c r="A7" s="179" t="s">
        <v>26</v>
      </c>
      <c r="B7" s="180"/>
      <c r="C7" s="180"/>
      <c r="D7" s="170"/>
      <c r="E7" s="170"/>
      <c r="F7" s="79" t="s">
        <v>14</v>
      </c>
      <c r="G7" s="78"/>
    </row>
    <row r="8" spans="1:7" ht="7.5" customHeight="1" thickBot="1" x14ac:dyDescent="0.3">
      <c r="A8" s="182"/>
      <c r="B8" s="183"/>
      <c r="C8" s="183"/>
      <c r="D8" s="183"/>
      <c r="E8" s="183"/>
      <c r="F8" s="183"/>
      <c r="G8" s="184"/>
    </row>
    <row r="9" spans="1:7" ht="11.25" customHeight="1" thickBot="1" x14ac:dyDescent="0.3">
      <c r="A9" s="181"/>
      <c r="B9" s="181"/>
      <c r="C9" s="181"/>
      <c r="D9" s="181"/>
      <c r="E9" s="181"/>
      <c r="F9" s="181"/>
      <c r="G9" s="181"/>
    </row>
    <row r="10" spans="1:7" ht="15" customHeight="1" x14ac:dyDescent="0.25">
      <c r="A10" s="80"/>
      <c r="B10" s="185" t="s">
        <v>0</v>
      </c>
      <c r="C10" s="186"/>
      <c r="D10" s="187"/>
      <c r="E10" s="166" t="s">
        <v>32</v>
      </c>
      <c r="F10" s="167"/>
      <c r="G10" s="168"/>
    </row>
    <row r="11" spans="1:7" ht="15.75" thickBot="1" x14ac:dyDescent="0.3">
      <c r="A11" s="81" t="s">
        <v>25</v>
      </c>
      <c r="B11" s="82" t="s">
        <v>5</v>
      </c>
      <c r="C11" s="83" t="s">
        <v>15</v>
      </c>
      <c r="D11" s="84" t="s">
        <v>8</v>
      </c>
      <c r="E11" s="85" t="s">
        <v>6</v>
      </c>
      <c r="F11" s="86" t="s">
        <v>7</v>
      </c>
      <c r="G11" s="87" t="s">
        <v>31</v>
      </c>
    </row>
    <row r="12" spans="1:7" x14ac:dyDescent="0.25">
      <c r="A12" s="88" t="e">
        <f>'1. Identificación - Causas'!#REF!</f>
        <v>#REF!</v>
      </c>
      <c r="B12" s="89" t="e">
        <f>'1. Identificación - Causas'!#REF!</f>
        <v>#REF!</v>
      </c>
      <c r="C12" s="90" t="e">
        <f>'1. Identificación - Causas'!#REF!</f>
        <v>#REF!</v>
      </c>
      <c r="D12" s="91" t="e">
        <f>'1. Identificación - Causas'!#REF!</f>
        <v>#REF!</v>
      </c>
      <c r="E12" s="92"/>
      <c r="F12" s="90"/>
      <c r="G12" s="93"/>
    </row>
    <row r="13" spans="1:7" ht="409.5" x14ac:dyDescent="0.25">
      <c r="A13" s="94" t="str">
        <f>'1. Identificación - Causas'!A12</f>
        <v>Interna</v>
      </c>
      <c r="B13" s="89" t="str">
        <f>'1. Identificación - Causas'!B12</f>
        <v>No cumplimiento</v>
      </c>
      <c r="C13" s="90">
        <f>'1. Identificación - Causas'!C12</f>
        <v>1</v>
      </c>
      <c r="D13" s="91" t="str">
        <f>'1. Identificación - Causas'!D12</f>
        <v>SECRETARIA DE AGRICULTURA                                                                                                                                                                                                                                                                                                         CONDICIÓN: Con relación al informe de evaluación al SGR vigencia 2022 en su numeral "5.2.4 Proyectos por cerrar" se evidencia el proyecto identificado con código BPIN 2017000050065, cuya fecha de terminación fue 31/12/2020, debió realizar cierre el 30/06/2021. En este orden de ideas la secretaría de agricultura, como ejecutora del proyecto incumple con el término de los seis (6) meses establecidos en el Decreto 804 de 2021, para tal fin.                                                                                           CRITERIO: Decreto 804 de 2021 articulo 1.2.10.1.4. “Responsabilidad de los actores del Sistema de Seguimiento, Evaluación y Control” literal p “Realizar el cierre de los proyectos de inversión financiados con recursos del SGR y expedir el acto correspondiente, dentro de los seis (6) meses siguientes a su terminación, de conformidad con el procedimiento y los requisitos que establezca el DNP. Sin perjuicio del cumplimiento de las normas contractuales vigentes y aplicables”.                                                                                                            CAUSA: Debilidad en la gestión y planeación para el cierre de proyectos                                                                                                                                       CONSECUENCIA: Posible materialización del riesgo de direccionamiento estrategico "Posibilidad de afectación económica y reputacional por perdida de capacidad para ejecutar recursos del sistema general de regalías debido a baja calificación en el índice de gestión de proyectos" , posibilidad de investigación por los entes de control y posibles sanciones.</v>
      </c>
      <c r="E13" s="92"/>
      <c r="F13" s="90"/>
      <c r="G13" s="93"/>
    </row>
    <row r="14" spans="1:7" x14ac:dyDescent="0.25">
      <c r="A14" s="94">
        <f>'1. Identificación - Causas'!A13</f>
        <v>0</v>
      </c>
      <c r="B14" s="89">
        <f>'1. Identificación - Causas'!B13</f>
        <v>0</v>
      </c>
      <c r="C14" s="90">
        <f>'1. Identificación - Causas'!C13</f>
        <v>0</v>
      </c>
      <c r="D14" s="91">
        <f>'1. Identificación - Causas'!D13</f>
        <v>0</v>
      </c>
      <c r="E14" s="92"/>
      <c r="F14" s="90"/>
      <c r="G14" s="93"/>
    </row>
    <row r="15" spans="1:7" x14ac:dyDescent="0.25">
      <c r="A15" s="94">
        <f>'1. Identificación - Causas'!A14</f>
        <v>0</v>
      </c>
      <c r="B15" s="89">
        <f>'1. Identificación - Causas'!B14</f>
        <v>0</v>
      </c>
      <c r="C15" s="90">
        <f>'1. Identificación - Causas'!C14</f>
        <v>0</v>
      </c>
      <c r="D15" s="91">
        <f>'1. Identificación - Causas'!D14</f>
        <v>0</v>
      </c>
      <c r="E15" s="95"/>
      <c r="F15" s="90"/>
      <c r="G15" s="93"/>
    </row>
    <row r="16" spans="1:7" x14ac:dyDescent="0.25">
      <c r="A16" s="94">
        <f>'1. Identificación - Causas'!A15</f>
        <v>0</v>
      </c>
      <c r="B16" s="89">
        <f>'1. Identificación - Causas'!B15</f>
        <v>0</v>
      </c>
      <c r="C16" s="90">
        <f>'1. Identificación - Causas'!C15</f>
        <v>0</v>
      </c>
      <c r="D16" s="91">
        <f>'1. Identificación - Causas'!D15</f>
        <v>0</v>
      </c>
      <c r="E16" s="92"/>
      <c r="F16" s="90"/>
      <c r="G16" s="93"/>
    </row>
    <row r="17" spans="1:7" x14ac:dyDescent="0.25">
      <c r="A17" s="94">
        <f>'1. Identificación - Causas'!A16</f>
        <v>0</v>
      </c>
      <c r="B17" s="89">
        <f>'1. Identificación - Causas'!B16</f>
        <v>0</v>
      </c>
      <c r="C17" s="90">
        <f>'1. Identificación - Causas'!C16</f>
        <v>0</v>
      </c>
      <c r="D17" s="91">
        <f>'1. Identificación - Causas'!D16</f>
        <v>0</v>
      </c>
      <c r="E17" s="92"/>
      <c r="F17" s="90"/>
      <c r="G17" s="93"/>
    </row>
    <row r="18" spans="1:7" x14ac:dyDescent="0.25">
      <c r="A18" s="94">
        <f>'1. Identificación - Causas'!A31</f>
        <v>0</v>
      </c>
      <c r="B18" s="89">
        <f>'1. Identificación - Causas'!B31</f>
        <v>0</v>
      </c>
      <c r="C18" s="90">
        <f>'1. Identificación - Causas'!C31</f>
        <v>0</v>
      </c>
      <c r="D18" s="91">
        <f>'1. Identificación - Causas'!D31</f>
        <v>0</v>
      </c>
      <c r="E18" s="95"/>
      <c r="F18" s="90"/>
      <c r="G18" s="93"/>
    </row>
    <row r="19" spans="1:7" x14ac:dyDescent="0.25">
      <c r="A19" s="94">
        <f>'1. Identificación - Causas'!A32</f>
        <v>0</v>
      </c>
      <c r="B19" s="89">
        <f>'1. Identificación - Causas'!B32</f>
        <v>0</v>
      </c>
      <c r="C19" s="90">
        <f>'1. Identificación - Causas'!C32</f>
        <v>0</v>
      </c>
      <c r="D19" s="91">
        <f>'1. Identificación - Causas'!D32</f>
        <v>0</v>
      </c>
      <c r="E19" s="95"/>
      <c r="F19" s="90"/>
      <c r="G19" s="93"/>
    </row>
    <row r="20" spans="1:7" x14ac:dyDescent="0.25">
      <c r="A20" s="94">
        <f>'1. Identificación - Causas'!A33</f>
        <v>0</v>
      </c>
      <c r="B20" s="89">
        <f>'1. Identificación - Causas'!B33</f>
        <v>0</v>
      </c>
      <c r="C20" s="90">
        <f>'1. Identificación - Causas'!C33</f>
        <v>0</v>
      </c>
      <c r="D20" s="91">
        <f>'1. Identificación - Causas'!D33</f>
        <v>0</v>
      </c>
      <c r="E20" s="95"/>
      <c r="F20" s="90"/>
      <c r="G20" s="93"/>
    </row>
    <row r="21" spans="1:7" x14ac:dyDescent="0.25">
      <c r="A21" s="94">
        <f>'1. Identificación - Causas'!A34</f>
        <v>0</v>
      </c>
      <c r="B21" s="89">
        <f>'1. Identificación - Causas'!B34</f>
        <v>0</v>
      </c>
      <c r="C21" s="90">
        <f>'1. Identificación - Causas'!C34</f>
        <v>0</v>
      </c>
      <c r="D21" s="91">
        <f>'1. Identificación - Causas'!D34</f>
        <v>0</v>
      </c>
      <c r="E21" s="95"/>
      <c r="F21" s="90"/>
      <c r="G21" s="93"/>
    </row>
    <row r="22" spans="1:7" x14ac:dyDescent="0.25">
      <c r="A22" s="94">
        <f>'1. Identificación - Causas'!A35</f>
        <v>0</v>
      </c>
      <c r="B22" s="89">
        <f>'1. Identificación - Causas'!B35</f>
        <v>0</v>
      </c>
      <c r="C22" s="90">
        <f>'1. Identificación - Causas'!C35</f>
        <v>0</v>
      </c>
      <c r="D22" s="91">
        <f>'1. Identificación - Causas'!D35</f>
        <v>0</v>
      </c>
      <c r="E22" s="95"/>
      <c r="F22" s="90"/>
      <c r="G22" s="93"/>
    </row>
    <row r="23" spans="1:7" x14ac:dyDescent="0.25">
      <c r="A23" s="94">
        <f>'1. Identificación - Causas'!A36</f>
        <v>0</v>
      </c>
      <c r="B23" s="89">
        <f>'1. Identificación - Causas'!B36</f>
        <v>0</v>
      </c>
      <c r="C23" s="90">
        <f>'1. Identificación - Causas'!C36</f>
        <v>0</v>
      </c>
      <c r="D23" s="91">
        <f>'1. Identificación - Causas'!D36</f>
        <v>0</v>
      </c>
      <c r="E23" s="95"/>
      <c r="F23" s="90"/>
      <c r="G23" s="93"/>
    </row>
    <row r="24" spans="1:7" x14ac:dyDescent="0.25">
      <c r="A24" s="94">
        <f>'1. Identificación - Causas'!A37</f>
        <v>0</v>
      </c>
      <c r="B24" s="89">
        <f>'1. Identificación - Causas'!B37</f>
        <v>0</v>
      </c>
      <c r="C24" s="90">
        <f>'1. Identificación - Causas'!C37</f>
        <v>0</v>
      </c>
      <c r="D24" s="91">
        <f>'1. Identificación - Causas'!D37</f>
        <v>0</v>
      </c>
      <c r="E24" s="95"/>
      <c r="F24" s="90"/>
      <c r="G24" s="93"/>
    </row>
    <row r="25" spans="1:7" x14ac:dyDescent="0.25">
      <c r="A25" s="94">
        <f>'1. Identificación - Causas'!A38</f>
        <v>0</v>
      </c>
      <c r="B25" s="89">
        <f>'1. Identificación - Causas'!B38</f>
        <v>0</v>
      </c>
      <c r="C25" s="90">
        <f>'1. Identificación - Causas'!C38</f>
        <v>0</v>
      </c>
      <c r="D25" s="91">
        <f>'1. Identificación - Causas'!D38</f>
        <v>0</v>
      </c>
      <c r="E25" s="95"/>
      <c r="F25" s="90"/>
      <c r="G25" s="93"/>
    </row>
    <row r="26" spans="1:7" x14ac:dyDescent="0.25">
      <c r="A26" s="94">
        <f>'1. Identificación - Causas'!A39</f>
        <v>0</v>
      </c>
      <c r="B26" s="89">
        <f>'1. Identificación - Causas'!B39</f>
        <v>0</v>
      </c>
      <c r="C26" s="90">
        <f>'1. Identificación - Causas'!C39</f>
        <v>0</v>
      </c>
      <c r="D26" s="91">
        <f>'1. Identificación - Causas'!D39</f>
        <v>0</v>
      </c>
      <c r="E26" s="95"/>
      <c r="F26" s="90"/>
      <c r="G26" s="93"/>
    </row>
    <row r="27" spans="1:7" x14ac:dyDescent="0.25">
      <c r="A27" s="94">
        <f>'1. Identificación - Causas'!A40</f>
        <v>0</v>
      </c>
      <c r="B27" s="89">
        <f>'1. Identificación - Causas'!B40</f>
        <v>0</v>
      </c>
      <c r="C27" s="90">
        <f>'1. Identificación - Causas'!C40</f>
        <v>0</v>
      </c>
      <c r="D27" s="91">
        <f>'1. Identificación - Causas'!D40</f>
        <v>0</v>
      </c>
      <c r="E27" s="95"/>
      <c r="F27" s="90"/>
      <c r="G27" s="93"/>
    </row>
    <row r="28" spans="1:7" x14ac:dyDescent="0.25">
      <c r="A28" s="94">
        <f>'1. Identificación - Causas'!A41</f>
        <v>0</v>
      </c>
      <c r="B28" s="89">
        <f>'1. Identificación - Causas'!B41</f>
        <v>0</v>
      </c>
      <c r="C28" s="90">
        <f>'1. Identificación - Causas'!C41</f>
        <v>0</v>
      </c>
      <c r="D28" s="91">
        <f>'1. Identificación - Causas'!D41</f>
        <v>0</v>
      </c>
      <c r="E28" s="95"/>
      <c r="F28" s="90"/>
      <c r="G28" s="93"/>
    </row>
    <row r="29" spans="1:7" x14ac:dyDescent="0.25">
      <c r="A29" s="94">
        <f>'1. Identificación - Causas'!A42</f>
        <v>0</v>
      </c>
      <c r="B29" s="89">
        <f>'1. Identificación - Causas'!B42</f>
        <v>0</v>
      </c>
      <c r="C29" s="90">
        <f>'1. Identificación - Causas'!C42</f>
        <v>0</v>
      </c>
      <c r="D29" s="91">
        <f>'1. Identificación - Causas'!D42</f>
        <v>0</v>
      </c>
      <c r="E29" s="95"/>
      <c r="F29" s="90"/>
      <c r="G29" s="93"/>
    </row>
    <row r="30" spans="1:7" x14ac:dyDescent="0.25">
      <c r="A30" s="94">
        <f>'1. Identificación - Causas'!A43</f>
        <v>0</v>
      </c>
      <c r="B30" s="89">
        <f>'1. Identificación - Causas'!B43</f>
        <v>0</v>
      </c>
      <c r="C30" s="90">
        <f>'1. Identificación - Causas'!C43</f>
        <v>0</v>
      </c>
      <c r="D30" s="91">
        <f>'1. Identificación - Causas'!D43</f>
        <v>0</v>
      </c>
      <c r="E30" s="95"/>
      <c r="F30" s="90"/>
      <c r="G30" s="93"/>
    </row>
    <row r="31" spans="1:7" x14ac:dyDescent="0.25">
      <c r="A31" s="94">
        <f>'1. Identificación - Causas'!A44</f>
        <v>0</v>
      </c>
      <c r="B31" s="89">
        <f>'1. Identificación - Causas'!B44</f>
        <v>0</v>
      </c>
      <c r="C31" s="90">
        <f>'1. Identificación - Causas'!C44</f>
        <v>0</v>
      </c>
      <c r="D31" s="91">
        <f>'1. Identificación - Causas'!D44</f>
        <v>0</v>
      </c>
      <c r="E31" s="95"/>
      <c r="F31" s="90"/>
      <c r="G31" s="93"/>
    </row>
    <row r="32" spans="1:7" x14ac:dyDescent="0.25">
      <c r="A32" s="94">
        <f>'1. Identificación - Causas'!A45</f>
        <v>0</v>
      </c>
      <c r="B32" s="89">
        <f>'1. Identificación - Causas'!B45</f>
        <v>0</v>
      </c>
      <c r="C32" s="90">
        <f>'1. Identificación - Causas'!C45</f>
        <v>0</v>
      </c>
      <c r="D32" s="91">
        <f>'1. Identificación - Causas'!D45</f>
        <v>0</v>
      </c>
      <c r="E32" s="95"/>
      <c r="F32" s="90"/>
      <c r="G32" s="93"/>
    </row>
    <row r="33" spans="1:7" x14ac:dyDescent="0.25">
      <c r="A33" s="94">
        <f>'1. Identificación - Causas'!A46</f>
        <v>0</v>
      </c>
      <c r="B33" s="89">
        <f>'1. Identificación - Causas'!B46</f>
        <v>0</v>
      </c>
      <c r="C33" s="90">
        <f>'1. Identificación - Causas'!C46</f>
        <v>0</v>
      </c>
      <c r="D33" s="91">
        <f>'1. Identificación - Causas'!D46</f>
        <v>0</v>
      </c>
      <c r="E33" s="95"/>
      <c r="F33" s="90"/>
      <c r="G33" s="93"/>
    </row>
    <row r="34" spans="1:7" x14ac:dyDescent="0.25">
      <c r="A34" s="94">
        <f>'1. Identificación - Causas'!A47</f>
        <v>0</v>
      </c>
      <c r="B34" s="89">
        <f>'1. Identificación - Causas'!B47</f>
        <v>0</v>
      </c>
      <c r="C34" s="90">
        <f>'1. Identificación - Causas'!C47</f>
        <v>0</v>
      </c>
      <c r="D34" s="91">
        <f>'1. Identificación - Causas'!D47</f>
        <v>0</v>
      </c>
      <c r="E34" s="95"/>
      <c r="F34" s="90"/>
      <c r="G34" s="93"/>
    </row>
    <row r="35" spans="1:7" x14ac:dyDescent="0.25">
      <c r="A35" s="94">
        <f>'1. Identificación - Causas'!A34</f>
        <v>0</v>
      </c>
      <c r="B35" s="89">
        <f>'1. Identificación - Causas'!B34</f>
        <v>0</v>
      </c>
      <c r="C35" s="90">
        <f>'1. Identificación - Causas'!C34</f>
        <v>0</v>
      </c>
      <c r="D35" s="91">
        <f>'1. Identificación - Causas'!D34</f>
        <v>0</v>
      </c>
      <c r="E35" s="95"/>
      <c r="F35" s="90"/>
      <c r="G35" s="93"/>
    </row>
    <row r="36" spans="1:7" x14ac:dyDescent="0.25">
      <c r="A36" s="94">
        <f>'1. Identificación - Causas'!A35</f>
        <v>0</v>
      </c>
      <c r="B36" s="89">
        <f>'1. Identificación - Causas'!B35</f>
        <v>0</v>
      </c>
      <c r="C36" s="90">
        <f>'1. Identificación - Causas'!C35</f>
        <v>0</v>
      </c>
      <c r="D36" s="91">
        <f>'1. Identificación - Causas'!D35</f>
        <v>0</v>
      </c>
      <c r="E36" s="92"/>
      <c r="F36" s="90"/>
      <c r="G36" s="93"/>
    </row>
    <row r="37" spans="1:7" x14ac:dyDescent="0.25">
      <c r="A37" s="94">
        <f>'1. Identificación - Causas'!A36</f>
        <v>0</v>
      </c>
      <c r="B37" s="89">
        <f>'1. Identificación - Causas'!B36</f>
        <v>0</v>
      </c>
      <c r="C37" s="90">
        <f>'1. Identificación - Causas'!C36</f>
        <v>0</v>
      </c>
      <c r="D37" s="91">
        <f>'1. Identificación - Causas'!D36</f>
        <v>0</v>
      </c>
      <c r="E37" s="92"/>
      <c r="F37" s="90"/>
      <c r="G37" s="93"/>
    </row>
    <row r="38" spans="1:7" x14ac:dyDescent="0.25">
      <c r="A38" s="94">
        <f>'1. Identificación - Causas'!A37</f>
        <v>0</v>
      </c>
      <c r="B38" s="89">
        <f>'1. Identificación - Causas'!B37</f>
        <v>0</v>
      </c>
      <c r="C38" s="90">
        <f>'1. Identificación - Causas'!C37</f>
        <v>0</v>
      </c>
      <c r="D38" s="91">
        <f>'1. Identificación - Causas'!D37</f>
        <v>0</v>
      </c>
      <c r="E38" s="92"/>
      <c r="F38" s="90"/>
      <c r="G38" s="93"/>
    </row>
    <row r="39" spans="1:7" x14ac:dyDescent="0.25">
      <c r="A39" s="94">
        <f>'1. Identificación - Causas'!A38</f>
        <v>0</v>
      </c>
      <c r="B39" s="89">
        <f>'1. Identificación - Causas'!B38</f>
        <v>0</v>
      </c>
      <c r="C39" s="90">
        <f>'1. Identificación - Causas'!C38</f>
        <v>0</v>
      </c>
      <c r="D39" s="91">
        <f>'1. Identificación - Causas'!D38</f>
        <v>0</v>
      </c>
      <c r="E39" s="92"/>
      <c r="F39" s="90"/>
      <c r="G39" s="93"/>
    </row>
    <row r="40" spans="1:7" x14ac:dyDescent="0.25">
      <c r="A40" s="94">
        <f>'1. Identificación - Causas'!A39</f>
        <v>0</v>
      </c>
      <c r="B40" s="89">
        <f>'1. Identificación - Causas'!B39</f>
        <v>0</v>
      </c>
      <c r="C40" s="90">
        <f>'1. Identificación - Causas'!C39</f>
        <v>0</v>
      </c>
      <c r="D40" s="91">
        <f>'1. Identificación - Causas'!D39</f>
        <v>0</v>
      </c>
      <c r="E40" s="92"/>
      <c r="F40" s="90"/>
      <c r="G40" s="93"/>
    </row>
    <row r="41" spans="1:7" ht="15.75" thickBot="1" x14ac:dyDescent="0.3">
      <c r="A41" s="96">
        <f>'1. Identificación - Causas'!A40</f>
        <v>0</v>
      </c>
      <c r="B41" s="97">
        <f>'1. Identificación - Causas'!B40</f>
        <v>0</v>
      </c>
      <c r="C41" s="98">
        <f>'1. Identificación - Causas'!C40</f>
        <v>0</v>
      </c>
      <c r="D41" s="99">
        <f>'1. Identificación - Causas'!D40</f>
        <v>0</v>
      </c>
      <c r="E41" s="100"/>
      <c r="F41" s="98"/>
      <c r="G41" s="101"/>
    </row>
  </sheetData>
  <mergeCells count="14">
    <mergeCell ref="A1:C3"/>
    <mergeCell ref="E10:G10"/>
    <mergeCell ref="D5:E5"/>
    <mergeCell ref="D6:E6"/>
    <mergeCell ref="D7:E7"/>
    <mergeCell ref="D1:E1"/>
    <mergeCell ref="D2:E3"/>
    <mergeCell ref="A5:C5"/>
    <mergeCell ref="A6:C6"/>
    <mergeCell ref="A4:G4"/>
    <mergeCell ref="A9:G9"/>
    <mergeCell ref="A8:G8"/>
    <mergeCell ref="A7:C7"/>
    <mergeCell ref="B10:D10"/>
  </mergeCells>
  <pageMargins left="0.25" right="0.25" top="0.75" bottom="0.75" header="0.3" footer="0.3"/>
  <pageSetup paperSize="136"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C16" sqref="C16"/>
    </sheetView>
  </sheetViews>
  <sheetFormatPr baseColWidth="10" defaultColWidth="9.140625" defaultRowHeight="15" x14ac:dyDescent="0.25"/>
  <cols>
    <col min="1" max="1" width="12.7109375" customWidth="1"/>
    <col min="2" max="3" width="17" customWidth="1"/>
    <col min="4" max="4" width="15" bestFit="1" customWidth="1"/>
    <col min="5" max="5" width="34.140625" customWidth="1"/>
    <col min="6" max="6" width="48.7109375" customWidth="1"/>
    <col min="7" max="256" width="11.42578125" customWidth="1"/>
  </cols>
  <sheetData>
    <row r="1" spans="1:6" s="7" customFormat="1" ht="15.75" thickBot="1" x14ac:dyDescent="0.3">
      <c r="A1" s="47" t="s">
        <v>12</v>
      </c>
      <c r="B1" s="51" t="s">
        <v>5</v>
      </c>
      <c r="C1" s="58" t="s">
        <v>34</v>
      </c>
      <c r="D1" s="46" t="s">
        <v>34</v>
      </c>
      <c r="E1" s="46" t="s">
        <v>35</v>
      </c>
      <c r="F1" s="46" t="s">
        <v>52</v>
      </c>
    </row>
    <row r="2" spans="1:6" ht="24" x14ac:dyDescent="0.25">
      <c r="A2" s="48" t="s">
        <v>16</v>
      </c>
      <c r="B2" s="52" t="s">
        <v>21</v>
      </c>
      <c r="C2" s="59" t="s">
        <v>36</v>
      </c>
      <c r="D2" s="55" t="s">
        <v>36</v>
      </c>
      <c r="E2" s="62" t="s">
        <v>74</v>
      </c>
      <c r="F2" s="45" t="s">
        <v>53</v>
      </c>
    </row>
    <row r="3" spans="1:6" x14ac:dyDescent="0.25">
      <c r="A3" s="49" t="s">
        <v>18</v>
      </c>
      <c r="B3" s="53" t="s">
        <v>23</v>
      </c>
      <c r="C3" s="60" t="s">
        <v>39</v>
      </c>
      <c r="D3" s="56" t="s">
        <v>36</v>
      </c>
      <c r="E3" s="63" t="s">
        <v>37</v>
      </c>
      <c r="F3" s="36" t="s">
        <v>54</v>
      </c>
    </row>
    <row r="4" spans="1:6" ht="15.75" thickBot="1" x14ac:dyDescent="0.3">
      <c r="A4" s="49" t="s">
        <v>17</v>
      </c>
      <c r="B4" s="54" t="s">
        <v>24</v>
      </c>
      <c r="C4" s="60" t="s">
        <v>43</v>
      </c>
      <c r="D4" s="56" t="s">
        <v>36</v>
      </c>
      <c r="E4" s="63" t="s">
        <v>75</v>
      </c>
      <c r="F4" s="36" t="s">
        <v>55</v>
      </c>
    </row>
    <row r="5" spans="1:6" ht="15.75" thickBot="1" x14ac:dyDescent="0.3">
      <c r="A5" s="49" t="s">
        <v>19</v>
      </c>
      <c r="B5" s="104"/>
      <c r="C5" s="61" t="s">
        <v>50</v>
      </c>
      <c r="D5" s="56" t="s">
        <v>36</v>
      </c>
      <c r="E5" s="63" t="s">
        <v>38</v>
      </c>
      <c r="F5" s="36" t="s">
        <v>60</v>
      </c>
    </row>
    <row r="6" spans="1:6" ht="15.75" thickBot="1" x14ac:dyDescent="0.3">
      <c r="A6" s="50" t="s">
        <v>22</v>
      </c>
      <c r="D6" s="56" t="s">
        <v>39</v>
      </c>
      <c r="E6" s="63" t="s">
        <v>76</v>
      </c>
      <c r="F6" s="36" t="s">
        <v>56</v>
      </c>
    </row>
    <row r="7" spans="1:6" ht="24" x14ac:dyDescent="0.25">
      <c r="B7" s="105"/>
      <c r="D7" s="56" t="s">
        <v>39</v>
      </c>
      <c r="E7" s="63" t="s">
        <v>77</v>
      </c>
      <c r="F7" s="36" t="s">
        <v>57</v>
      </c>
    </row>
    <row r="8" spans="1:6" x14ac:dyDescent="0.25">
      <c r="D8" s="56" t="s">
        <v>39</v>
      </c>
      <c r="E8" s="63" t="s">
        <v>78</v>
      </c>
      <c r="F8" s="36" t="s">
        <v>58</v>
      </c>
    </row>
    <row r="9" spans="1:6" x14ac:dyDescent="0.25">
      <c r="D9" s="56" t="s">
        <v>39</v>
      </c>
      <c r="E9" s="63" t="s">
        <v>79</v>
      </c>
      <c r="F9" s="36" t="s">
        <v>59</v>
      </c>
    </row>
    <row r="10" spans="1:6" x14ac:dyDescent="0.25">
      <c r="D10" s="56" t="s">
        <v>39</v>
      </c>
      <c r="E10" s="63" t="s">
        <v>42</v>
      </c>
      <c r="F10" s="36" t="s">
        <v>61</v>
      </c>
    </row>
    <row r="11" spans="1:6" x14ac:dyDescent="0.25">
      <c r="D11" s="56" t="s">
        <v>39</v>
      </c>
      <c r="E11" s="63" t="s">
        <v>40</v>
      </c>
      <c r="F11" s="36" t="s">
        <v>62</v>
      </c>
    </row>
    <row r="12" spans="1:6" ht="24" x14ac:dyDescent="0.25">
      <c r="D12" s="56" t="s">
        <v>39</v>
      </c>
      <c r="E12" s="63" t="s">
        <v>80</v>
      </c>
      <c r="F12" s="36" t="s">
        <v>63</v>
      </c>
    </row>
    <row r="13" spans="1:6" x14ac:dyDescent="0.25">
      <c r="D13" s="56" t="s">
        <v>39</v>
      </c>
      <c r="E13" s="63" t="s">
        <v>41</v>
      </c>
      <c r="F13" s="36" t="s">
        <v>64</v>
      </c>
    </row>
    <row r="14" spans="1:6" x14ac:dyDescent="0.25">
      <c r="D14" s="56" t="s">
        <v>39</v>
      </c>
      <c r="E14" s="63" t="s">
        <v>85</v>
      </c>
      <c r="F14" s="36" t="s">
        <v>65</v>
      </c>
    </row>
    <row r="15" spans="1:6" x14ac:dyDescent="0.25">
      <c r="D15" s="56" t="s">
        <v>43</v>
      </c>
      <c r="E15" s="63" t="s">
        <v>44</v>
      </c>
      <c r="F15" s="36" t="s">
        <v>66</v>
      </c>
    </row>
    <row r="16" spans="1:6" ht="24" x14ac:dyDescent="0.25">
      <c r="D16" s="56" t="s">
        <v>43</v>
      </c>
      <c r="E16" s="106" t="s">
        <v>86</v>
      </c>
      <c r="F16" s="36" t="s">
        <v>67</v>
      </c>
    </row>
    <row r="17" spans="4:6" x14ac:dyDescent="0.25">
      <c r="D17" s="56" t="s">
        <v>43</v>
      </c>
      <c r="E17" s="63" t="s">
        <v>45</v>
      </c>
      <c r="F17" s="36" t="s">
        <v>68</v>
      </c>
    </row>
    <row r="18" spans="4:6" x14ac:dyDescent="0.25">
      <c r="D18" s="56" t="s">
        <v>43</v>
      </c>
      <c r="E18" s="63" t="s">
        <v>46</v>
      </c>
      <c r="F18" s="36" t="s">
        <v>69</v>
      </c>
    </row>
    <row r="19" spans="4:6" x14ac:dyDescent="0.25">
      <c r="D19" s="56" t="s">
        <v>43</v>
      </c>
      <c r="E19" s="63" t="s">
        <v>87</v>
      </c>
      <c r="F19" s="36" t="s">
        <v>70</v>
      </c>
    </row>
    <row r="20" spans="4:6" ht="24" x14ac:dyDescent="0.25">
      <c r="D20" s="56" t="s">
        <v>43</v>
      </c>
      <c r="E20" s="63" t="s">
        <v>81</v>
      </c>
      <c r="F20" s="36" t="s">
        <v>71</v>
      </c>
    </row>
    <row r="21" spans="4:6" x14ac:dyDescent="0.25">
      <c r="D21" s="56" t="s">
        <v>43</v>
      </c>
      <c r="E21" s="63" t="s">
        <v>49</v>
      </c>
      <c r="F21" s="37" t="s">
        <v>71</v>
      </c>
    </row>
    <row r="22" spans="4:6" x14ac:dyDescent="0.25">
      <c r="D22" s="56" t="s">
        <v>43</v>
      </c>
      <c r="E22" s="106" t="s">
        <v>82</v>
      </c>
      <c r="F22" s="37" t="s">
        <v>72</v>
      </c>
    </row>
    <row r="23" spans="4:6" ht="23.25" thickBot="1" x14ac:dyDescent="0.3">
      <c r="D23" s="56" t="s">
        <v>43</v>
      </c>
      <c r="E23" s="63" t="s">
        <v>48</v>
      </c>
      <c r="F23" s="38" t="s">
        <v>73</v>
      </c>
    </row>
    <row r="24" spans="4:6" x14ac:dyDescent="0.25">
      <c r="D24" s="56" t="s">
        <v>43</v>
      </c>
      <c r="E24" s="63" t="s">
        <v>47</v>
      </c>
    </row>
    <row r="25" spans="4:6" x14ac:dyDescent="0.25">
      <c r="D25" s="56" t="s">
        <v>43</v>
      </c>
      <c r="E25" s="63" t="s">
        <v>88</v>
      </c>
    </row>
    <row r="26" spans="4:6" x14ac:dyDescent="0.25">
      <c r="D26" s="56" t="s">
        <v>43</v>
      </c>
      <c r="E26" s="106" t="s">
        <v>89</v>
      </c>
    </row>
    <row r="27" spans="4:6" ht="15.75" thickBot="1" x14ac:dyDescent="0.3">
      <c r="D27" s="57" t="s">
        <v>50</v>
      </c>
      <c r="E27" s="64" t="s">
        <v>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1. Identificación - Causas</vt:lpstr>
      <vt:lpstr>2. Tramamiento - Plan</vt:lpstr>
      <vt:lpstr>Listas</vt:lpstr>
      <vt:lpstr>Apoyo</vt:lpstr>
      <vt:lpstr>'1. Identificación - Causas'!Área_de_impresión</vt:lpstr>
      <vt:lpstr>'2. Tramamiento - Plan'!Área_de_impresión</vt:lpstr>
      <vt:lpstr>Estratégico</vt:lpstr>
      <vt:lpstr>Evaluación</vt:lpstr>
      <vt:lpstr>Misional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Alfredo Sanchez Diaz</dc:creator>
  <cp:lastModifiedBy>Rogelio Alberto Correa Diaz</cp:lastModifiedBy>
  <cp:lastPrinted>2022-06-07T16:10:12Z</cp:lastPrinted>
  <dcterms:created xsi:type="dcterms:W3CDTF">2014-01-24T16:12:10Z</dcterms:created>
  <dcterms:modified xsi:type="dcterms:W3CDTF">2023-09-01T14:07:47Z</dcterms:modified>
</cp:coreProperties>
</file>