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BEATRIZ\SALUD\ARCHIVO MANTENIMIENTO 2018\DOCUMENTOS EJECUCIÓN MANTTO\"/>
    </mc:Choice>
  </mc:AlternateContent>
  <bookViews>
    <workbookView xWindow="0" yWindow="11400" windowWidth="17970" windowHeight="6120" tabRatio="820"/>
  </bookViews>
  <sheets>
    <sheet name="MATRIZ MODELO" sheetId="5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53" l="1"/>
  <c r="I19" i="53" l="1"/>
  <c r="E19" i="53"/>
  <c r="W16" i="53"/>
  <c r="W24" i="53"/>
  <c r="I28" i="53"/>
  <c r="M35" i="53"/>
  <c r="M36" i="53"/>
  <c r="M37" i="53"/>
  <c r="M38" i="53"/>
  <c r="M39" i="53"/>
  <c r="M41" i="53"/>
  <c r="W22" i="53" l="1"/>
  <c r="W23" i="53"/>
  <c r="W26" i="53"/>
  <c r="M40" i="53"/>
  <c r="W25" i="53"/>
  <c r="W44" i="53"/>
  <c r="M44" i="53"/>
  <c r="W43" i="53"/>
  <c r="M43" i="53"/>
  <c r="W42" i="53"/>
  <c r="M42" i="53"/>
  <c r="W41" i="53"/>
  <c r="W40" i="53"/>
  <c r="W39" i="53"/>
  <c r="W38" i="53"/>
  <c r="W37" i="53"/>
  <c r="W36" i="53"/>
  <c r="W35" i="53"/>
  <c r="Z34" i="53"/>
  <c r="V34" i="53"/>
  <c r="S34" i="53"/>
  <c r="R34" i="53"/>
  <c r="O34" i="53"/>
  <c r="L34" i="53"/>
  <c r="I34" i="53"/>
  <c r="I27" i="53" s="1"/>
  <c r="H34" i="53"/>
  <c r="E34" i="53"/>
  <c r="W33" i="53"/>
  <c r="M33" i="53"/>
  <c r="W32" i="53"/>
  <c r="M32" i="53"/>
  <c r="W31" i="53"/>
  <c r="M31" i="53"/>
  <c r="W30" i="53"/>
  <c r="M30" i="53"/>
  <c r="W29" i="53"/>
  <c r="M29" i="53"/>
  <c r="Z28" i="53"/>
  <c r="V28" i="53"/>
  <c r="S28" i="53"/>
  <c r="R28" i="53"/>
  <c r="O28" i="53"/>
  <c r="L28" i="53"/>
  <c r="H28" i="53"/>
  <c r="E28" i="53"/>
  <c r="M26" i="53"/>
  <c r="M25" i="53"/>
  <c r="M24" i="53"/>
  <c r="M23" i="53"/>
  <c r="M22" i="53"/>
  <c r="Z21" i="53"/>
  <c r="V21" i="53"/>
  <c r="S21" i="53"/>
  <c r="R21" i="53"/>
  <c r="O21" i="53"/>
  <c r="L21" i="53"/>
  <c r="I21" i="53"/>
  <c r="H21" i="53"/>
  <c r="E21" i="53"/>
  <c r="E18" i="53" s="1"/>
  <c r="C21" i="53"/>
  <c r="C19" i="53"/>
  <c r="W17" i="53"/>
  <c r="W19" i="53"/>
  <c r="X19" i="53" s="1"/>
  <c r="M16" i="53"/>
  <c r="C13" i="53"/>
  <c r="I18" i="53" l="1"/>
  <c r="S19" i="53"/>
  <c r="T19" i="53" s="1"/>
  <c r="O19" i="53"/>
  <c r="P19" i="53" s="1"/>
  <c r="M19" i="53"/>
  <c r="S27" i="53"/>
  <c r="L27" i="53"/>
  <c r="L45" i="53" s="1"/>
  <c r="V27" i="53"/>
  <c r="V45" i="53" s="1"/>
  <c r="Z27" i="53"/>
  <c r="Z45" i="53" s="1"/>
  <c r="D19" i="53"/>
  <c r="R27" i="53"/>
  <c r="R45" i="53" s="1"/>
  <c r="I45" i="53"/>
  <c r="W34" i="53"/>
  <c r="H27" i="53"/>
  <c r="H45" i="53" s="1"/>
  <c r="W21" i="53"/>
  <c r="O27" i="53"/>
  <c r="O45" i="53" s="1"/>
  <c r="F19" i="53"/>
  <c r="J19" i="53" s="1"/>
  <c r="M34" i="53"/>
  <c r="M28" i="53"/>
  <c r="W28" i="53"/>
  <c r="M21" i="53"/>
  <c r="E27" i="53"/>
  <c r="E45" i="53" s="1"/>
  <c r="S18" i="53" l="1"/>
  <c r="O18" i="53"/>
  <c r="S45" i="53"/>
  <c r="N19" i="53"/>
  <c r="C28" i="53"/>
  <c r="C34" i="53"/>
  <c r="M27" i="53"/>
  <c r="W27" i="53"/>
  <c r="I20" i="53"/>
  <c r="M18" i="53"/>
  <c r="S20" i="53" l="1"/>
  <c r="T45" i="53"/>
  <c r="M45" i="53"/>
  <c r="W45" i="53"/>
  <c r="O20" i="53"/>
  <c r="C27" i="53"/>
  <c r="W18" i="53"/>
  <c r="E20" i="53"/>
  <c r="C18" i="53" l="1"/>
  <c r="M20" i="53"/>
  <c r="C45" i="53"/>
  <c r="W20" i="53"/>
  <c r="K35" i="53" l="1"/>
  <c r="K36" i="53"/>
  <c r="K39" i="53"/>
  <c r="K41" i="53"/>
  <c r="K37" i="53"/>
  <c r="K38" i="53"/>
  <c r="K40" i="53"/>
  <c r="Y29" i="53"/>
  <c r="Y43" i="53"/>
  <c r="Q38" i="53"/>
  <c r="U29" i="53"/>
  <c r="G39" i="53"/>
  <c r="G31" i="53"/>
  <c r="Q32" i="53"/>
  <c r="K32" i="53"/>
  <c r="K31" i="53"/>
  <c r="G22" i="53"/>
  <c r="U39" i="53"/>
  <c r="Q23" i="53"/>
  <c r="Y41" i="53"/>
  <c r="Y35" i="53"/>
  <c r="Q37" i="53"/>
  <c r="Y26" i="53"/>
  <c r="K30" i="53"/>
  <c r="G30" i="53"/>
  <c r="Q31" i="53"/>
  <c r="U26" i="53"/>
  <c r="K29" i="53"/>
  <c r="U38" i="53"/>
  <c r="Q22" i="53"/>
  <c r="Y37" i="53"/>
  <c r="Y31" i="53"/>
  <c r="Q44" i="53"/>
  <c r="Q36" i="53"/>
  <c r="Y25" i="53"/>
  <c r="G29" i="53"/>
  <c r="Q30" i="53"/>
  <c r="K26" i="53"/>
  <c r="U25" i="53"/>
  <c r="K44" i="53"/>
  <c r="U37" i="53"/>
  <c r="Y44" i="53"/>
  <c r="Q43" i="53"/>
  <c r="Q35" i="53"/>
  <c r="Y24" i="53"/>
  <c r="G42" i="53"/>
  <c r="Q29" i="53"/>
  <c r="K25" i="53"/>
  <c r="U24" i="53"/>
  <c r="K43" i="53"/>
  <c r="U44" i="53"/>
  <c r="U36" i="53"/>
  <c r="G35" i="53"/>
  <c r="Y40" i="53"/>
  <c r="Y30" i="53"/>
  <c r="Q42" i="53"/>
  <c r="U33" i="53"/>
  <c r="Y23" i="53"/>
  <c r="G38" i="53"/>
  <c r="G43" i="53"/>
  <c r="K24" i="53"/>
  <c r="U23" i="53"/>
  <c r="K42" i="53"/>
  <c r="G26" i="53"/>
  <c r="U43" i="53"/>
  <c r="U35" i="53"/>
  <c r="Y33" i="53"/>
  <c r="Y38" i="53"/>
  <c r="Q41" i="53"/>
  <c r="U32" i="53"/>
  <c r="Y22" i="53"/>
  <c r="K33" i="53"/>
  <c r="K23" i="53"/>
  <c r="U22" i="53"/>
  <c r="G25" i="53"/>
  <c r="U42" i="53"/>
  <c r="Q26" i="53"/>
  <c r="Y39" i="53"/>
  <c r="Y36" i="53"/>
  <c r="Y42" i="53"/>
  <c r="Q40" i="53"/>
  <c r="U31" i="53"/>
  <c r="G44" i="53"/>
  <c r="G33" i="53"/>
  <c r="K22" i="53"/>
  <c r="G40" i="53"/>
  <c r="G24" i="53"/>
  <c r="U41" i="53"/>
  <c r="Q25" i="53"/>
  <c r="Y32" i="53"/>
  <c r="Q39" i="53"/>
  <c r="U30" i="53"/>
  <c r="G41" i="53"/>
  <c r="G32" i="53"/>
  <c r="Q33" i="53"/>
  <c r="G37" i="53"/>
  <c r="G36" i="53"/>
  <c r="G23" i="53"/>
  <c r="U40" i="53"/>
  <c r="Q24" i="53"/>
  <c r="U21" i="53" l="1"/>
  <c r="D18" i="53"/>
  <c r="P31" i="53"/>
  <c r="D30" i="53"/>
  <c r="T44" i="53"/>
  <c r="D29" i="53"/>
  <c r="T43" i="53"/>
  <c r="T35" i="53"/>
  <c r="T25" i="53"/>
  <c r="D43" i="53"/>
  <c r="P37" i="53"/>
  <c r="P29" i="53"/>
  <c r="J37" i="53"/>
  <c r="F32" i="53"/>
  <c r="D26" i="53"/>
  <c r="T42" i="53"/>
  <c r="T24" i="53"/>
  <c r="D42" i="53"/>
  <c r="P44" i="53"/>
  <c r="P36" i="53"/>
  <c r="P26" i="53"/>
  <c r="J44" i="53"/>
  <c r="J36" i="53"/>
  <c r="F31" i="53"/>
  <c r="D25" i="53"/>
  <c r="F43" i="53"/>
  <c r="T29" i="53"/>
  <c r="J30" i="53"/>
  <c r="T36" i="53"/>
  <c r="D44" i="53"/>
  <c r="J29" i="53"/>
  <c r="F41" i="53"/>
  <c r="F39" i="53"/>
  <c r="T37" i="53"/>
  <c r="P30" i="53"/>
  <c r="J38" i="53"/>
  <c r="F33" i="53"/>
  <c r="T41" i="53"/>
  <c r="T33" i="53"/>
  <c r="T23" i="53"/>
  <c r="P43" i="53"/>
  <c r="P35" i="53"/>
  <c r="P25" i="53"/>
  <c r="J43" i="53"/>
  <c r="J35" i="53"/>
  <c r="F38" i="53"/>
  <c r="F30" i="53"/>
  <c r="T39" i="53"/>
  <c r="P33" i="53"/>
  <c r="J32" i="53"/>
  <c r="D22" i="53"/>
  <c r="T38" i="53"/>
  <c r="P40" i="53"/>
  <c r="F35" i="53"/>
  <c r="J39" i="53"/>
  <c r="T40" i="53"/>
  <c r="T32" i="53"/>
  <c r="T22" i="53"/>
  <c r="D40" i="53"/>
  <c r="P42" i="53"/>
  <c r="P24" i="53"/>
  <c r="J33" i="53"/>
  <c r="J24" i="53"/>
  <c r="F37" i="53"/>
  <c r="F29" i="53"/>
  <c r="D33" i="53"/>
  <c r="D23" i="53"/>
  <c r="T31" i="53"/>
  <c r="P41" i="53"/>
  <c r="P23" i="53"/>
  <c r="J41" i="53"/>
  <c r="F36" i="53"/>
  <c r="T30" i="53"/>
  <c r="P32" i="53"/>
  <c r="P22" i="53"/>
  <c r="J31" i="53"/>
  <c r="P39" i="53"/>
  <c r="T26" i="53"/>
  <c r="P38" i="53"/>
  <c r="F24" i="53"/>
  <c r="J40" i="53"/>
  <c r="J42" i="53"/>
  <c r="F44" i="53"/>
  <c r="F40" i="53"/>
  <c r="J23" i="53"/>
  <c r="F25" i="53"/>
  <c r="F22" i="53"/>
  <c r="F23" i="53"/>
  <c r="F26" i="53"/>
  <c r="J25" i="53"/>
  <c r="J26" i="53"/>
  <c r="F42" i="53"/>
  <c r="J22" i="53"/>
  <c r="D35" i="53"/>
  <c r="D38" i="53"/>
  <c r="D41" i="53"/>
  <c r="T18" i="53"/>
  <c r="D31" i="53"/>
  <c r="D39" i="53"/>
  <c r="J18" i="53"/>
  <c r="D37" i="53"/>
  <c r="D36" i="53"/>
  <c r="D32" i="53"/>
  <c r="P18" i="53"/>
  <c r="F18" i="53"/>
  <c r="Y21" i="53"/>
  <c r="K21" i="53"/>
  <c r="Q28" i="53"/>
  <c r="C20" i="53"/>
  <c r="G28" i="53"/>
  <c r="Q21" i="53"/>
  <c r="G34" i="53"/>
  <c r="U34" i="53"/>
  <c r="K28" i="53"/>
  <c r="G21" i="53"/>
  <c r="U28" i="53"/>
  <c r="K34" i="53"/>
  <c r="Q34" i="53"/>
  <c r="Y34" i="53"/>
  <c r="Y28" i="53"/>
  <c r="X18" i="53" l="1"/>
  <c r="D21" i="53"/>
  <c r="N18" i="53"/>
  <c r="D28" i="53"/>
  <c r="D34" i="53"/>
  <c r="T34" i="53"/>
  <c r="N41" i="53"/>
  <c r="X41" i="53"/>
  <c r="J28" i="53"/>
  <c r="J21" i="53"/>
  <c r="N38" i="53"/>
  <c r="X38" i="53"/>
  <c r="X32" i="53"/>
  <c r="N32" i="53"/>
  <c r="N42" i="53"/>
  <c r="X42" i="53"/>
  <c r="N40" i="53"/>
  <c r="X40" i="53"/>
  <c r="J34" i="53"/>
  <c r="X33" i="53"/>
  <c r="N33" i="53"/>
  <c r="N31" i="53"/>
  <c r="X31" i="53"/>
  <c r="X35" i="53"/>
  <c r="N35" i="53"/>
  <c r="F34" i="53"/>
  <c r="U27" i="53"/>
  <c r="U45" i="53" s="1"/>
  <c r="X44" i="53"/>
  <c r="N44" i="53"/>
  <c r="P21" i="53"/>
  <c r="P28" i="53"/>
  <c r="N25" i="53"/>
  <c r="X25" i="53"/>
  <c r="N30" i="53"/>
  <c r="X30" i="53"/>
  <c r="T21" i="53"/>
  <c r="T28" i="53"/>
  <c r="F21" i="53"/>
  <c r="N22" i="53"/>
  <c r="X22" i="53"/>
  <c r="X26" i="53"/>
  <c r="N26" i="53"/>
  <c r="N29" i="53"/>
  <c r="X29" i="53"/>
  <c r="F28" i="53"/>
  <c r="P34" i="53"/>
  <c r="N43" i="53"/>
  <c r="X43" i="53"/>
  <c r="N23" i="53"/>
  <c r="X23" i="53"/>
  <c r="N24" i="53"/>
  <c r="X24" i="53"/>
  <c r="X36" i="53"/>
  <c r="N36" i="53"/>
  <c r="X37" i="53"/>
  <c r="N37" i="53"/>
  <c r="N39" i="53"/>
  <c r="X39" i="53"/>
  <c r="G27" i="53"/>
  <c r="G45" i="53" s="1"/>
  <c r="Y27" i="53"/>
  <c r="Y45" i="53" s="1"/>
  <c r="K27" i="53"/>
  <c r="K45" i="53" s="1"/>
  <c r="Q27" i="53"/>
  <c r="Q45" i="53" s="1"/>
  <c r="F27" i="53" l="1"/>
  <c r="F45" i="53" s="1"/>
  <c r="T27" i="53"/>
  <c r="D27" i="53"/>
  <c r="D45" i="53" s="1"/>
  <c r="J27" i="53"/>
  <c r="J45" i="53" s="1"/>
  <c r="P27" i="53"/>
  <c r="P45" i="53" s="1"/>
  <c r="X21" i="53"/>
  <c r="N34" i="53"/>
  <c r="X34" i="53"/>
  <c r="X28" i="53"/>
  <c r="N21" i="53"/>
  <c r="N28" i="53"/>
  <c r="X27" i="53" l="1"/>
  <c r="X45" i="53" s="1"/>
  <c r="N27" i="53"/>
  <c r="N45" i="53" s="1"/>
</calcChain>
</file>

<file path=xl/comments1.xml><?xml version="1.0" encoding="utf-8"?>
<comments xmlns="http://schemas.openxmlformats.org/spreadsheetml/2006/main">
  <authors>
    <author>Daniela Forero</author>
    <author>PRESUPUESTO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Daniela Forero:</t>
        </r>
        <r>
          <rPr>
            <sz val="9"/>
            <color indexed="81"/>
            <rFont val="Tahoma"/>
            <family val="2"/>
          </rPr>
          <t xml:space="preserve">
SOLO COLOCAR EL INCREMENTAL, ES DECIR SI EL PPTO INICIAL TUVO ALGUN INCREMENTO, SOLO SE DEBE COLOCAR EL VALOR QUE INCREMENTO, EL CONSOLIDADO SUMA AUTOMATICAMENTE.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Daniela Forero:</t>
        </r>
        <r>
          <rPr>
            <sz val="9"/>
            <color indexed="81"/>
            <rFont val="Tahoma"/>
            <family val="2"/>
          </rPr>
          <t xml:space="preserve">
SOLO COLOCAR EL INCREMENTAL, ES DECIR SI EL PPTO INICIAL TUVO ALGUN INCREMENTO, SOLO SE DEBE COLOCAR EL VALOR QUE INCREMENTO, EL CONSOLIDADO SUMA AUTOMATICAMENTE.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Daniela Forero:</t>
        </r>
        <r>
          <rPr>
            <sz val="9"/>
            <color indexed="81"/>
            <rFont val="Tahoma"/>
            <family val="2"/>
          </rPr>
          <t xml:space="preserve">
SOLO COLOCAR EL INCREMENTAL, ES DECIR SI EL PPTO INICIAL TUVO ALGUN INCREMENTO, SOLO SE DEBE COLOCAR EL VALOR QUE INCREMENTO, EL CONSOLIDADO SUMA AUTOMATICAMENTE.
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Daniela Forero:</t>
        </r>
        <r>
          <rPr>
            <sz val="9"/>
            <color indexed="81"/>
            <rFont val="Tahoma"/>
            <family val="2"/>
          </rPr>
          <t xml:space="preserve">
SOLO COLOCAR EL INCREMENTAL, ES DECIR SI EL PPTO INICIAL TUVO ALGUN INCREMENTO, SOLO SE DEBE COLOCAR EL VALOR QUE INCREMENTO, EL CONSOLIDADO SUMA AUTOMATICAMENTE.
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</rPr>
          <t>Nómina, Construcción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1" shapeId="0">
      <text>
        <r>
          <rPr>
            <b/>
            <sz val="9"/>
            <color indexed="81"/>
            <rFont val="Tahoma"/>
            <family val="2"/>
          </rPr>
          <t>Nómina, Construcción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</rPr>
          <t xml:space="preserve">Nómina, 
Caja menor, Construcción, Herramientas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3" authorId="1" shapeId="0">
      <text>
        <r>
          <rPr>
            <b/>
            <sz val="9"/>
            <color indexed="81"/>
            <rFont val="Tahoma"/>
            <family val="2"/>
          </rPr>
          <t>Nómina, 
Caja menor, Planta eléctrica, purificadores de agua, Construcción, Herramientas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1" shapeId="0">
      <text>
        <r>
          <rPr>
            <b/>
            <sz val="9"/>
            <color indexed="81"/>
            <rFont val="Tahoma"/>
            <family val="2"/>
          </rPr>
          <t>Nómina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4" authorId="1" shapeId="0">
      <text>
        <r>
          <rPr>
            <b/>
            <sz val="9"/>
            <color indexed="81"/>
            <rFont val="Tahoma"/>
            <family val="2"/>
          </rPr>
          <t>Nómina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1" shapeId="0">
      <text>
        <r>
          <rPr>
            <b/>
            <sz val="9"/>
            <color indexed="81"/>
            <rFont val="Tahoma"/>
            <family val="2"/>
          </rPr>
          <t>Nómina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1" shapeId="0">
      <text>
        <r>
          <rPr>
            <b/>
            <sz val="9"/>
            <color indexed="81"/>
            <rFont val="Tahoma"/>
            <family val="2"/>
          </rPr>
          <t>Nómina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Nómina, Extintores, Residuos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1" shapeId="0">
      <text>
        <r>
          <rPr>
            <b/>
            <sz val="9"/>
            <color indexed="81"/>
            <rFont val="Tahoma"/>
            <family val="2"/>
          </rPr>
          <t>Nómina, Extintores, Residuos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" authorId="1" shapeId="0">
      <text>
        <r>
          <rPr>
            <b/>
            <sz val="9"/>
            <color indexed="81"/>
            <rFont val="Tahoma"/>
            <family val="2"/>
          </rPr>
          <t>Honorarios biomédica, repuestos biomédicos, Desagregar vrs. equipos biomédicos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</rPr>
          <t xml:space="preserve">Honorarios biomédica, repuestos biomédicos, Desagregar vrs. equipos biomédicos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</rPr>
          <t>Deducir  vr. administrativo y llevarlo a apoyo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9" authorId="1" shapeId="0">
      <text>
        <r>
          <rPr>
            <b/>
            <sz val="9"/>
            <color indexed="81"/>
            <rFont val="Tahoma"/>
            <family val="2"/>
          </rPr>
          <t>Deducir  vr. administrativo y llevarlo a apoyo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Repuestos vehículos, Deducir vr mano de obra mantenimiento ambulancia y llevarlo a Equipo de transporte ambulancia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Repuestos vehículos, Deducir vr mano de obra mantenimiento ambulancia y llevarlo a Equipo de transporte ambulancia</t>
        </r>
      </text>
    </comment>
    <comment ref="E41" authorId="1" shapeId="0">
      <text>
        <r>
          <rPr>
            <b/>
            <sz val="9"/>
            <color indexed="81"/>
            <rFont val="Tahoma"/>
            <family val="2"/>
          </rPr>
          <t>Asignar vrs. administrativos deducidos de aires, informática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Asignar vrs. administrativos deducidos de aires, informática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2" authorId="1" shapeId="0">
      <text>
        <r>
          <rPr>
            <b/>
            <sz val="9"/>
            <color indexed="81"/>
            <rFont val="Tahoma"/>
            <family val="2"/>
          </rPr>
          <t>Repuestos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1" shapeId="0">
      <text>
        <r>
          <rPr>
            <b/>
            <sz val="9"/>
            <color indexed="81"/>
            <rFont val="Tahoma"/>
            <family val="2"/>
          </rPr>
          <t>Repuestos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</rPr>
          <t>Deducir  vr. administrativo y llevarlo a apoyo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3" authorId="1" shapeId="0">
      <text>
        <r>
          <rPr>
            <b/>
            <sz val="9"/>
            <color indexed="81"/>
            <rFont val="Tahoma"/>
            <family val="2"/>
          </rPr>
          <t>Deducir  vr. administrativo y llevarlo a apoyo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1" shapeId="0">
      <text>
        <r>
          <rPr>
            <b/>
            <sz val="9"/>
            <color indexed="81"/>
            <rFont val="Tahoma"/>
            <family val="2"/>
          </rPr>
          <t>Repuestos, Mano de obra mantenimiento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4" authorId="1" shapeId="0">
      <text>
        <r>
          <rPr>
            <b/>
            <sz val="9"/>
            <color indexed="81"/>
            <rFont val="Tahoma"/>
            <family val="2"/>
          </rPr>
          <t>Repuestos, Mano de obra mantenimiento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<sst xmlns="http://schemas.openxmlformats.org/spreadsheetml/2006/main" count="100" uniqueCount="88">
  <si>
    <t>NOMBRE DE E.S.E.</t>
  </si>
  <si>
    <t>NOMBRE DE GERENTE E.S.E.</t>
  </si>
  <si>
    <t>PERIODO DE PRIMER TRIMESTRE</t>
  </si>
  <si>
    <t>NOMBRE DE SUB GERENTE E.S.E.</t>
  </si>
  <si>
    <t>PERIODO DE SEGUNDO  TRIMESTRE</t>
  </si>
  <si>
    <t>ABRIL A JUNIO</t>
  </si>
  <si>
    <t>PERIODO DE TERCER TRIMESTRE</t>
  </si>
  <si>
    <t>NOMBRE DE REVISOR FISCAL E.S.E.</t>
  </si>
  <si>
    <t>PERIODO DE CUARTO TRIMESTRE</t>
  </si>
  <si>
    <t>NOMBRE DE CONTADOR DE E.S.E.</t>
  </si>
  <si>
    <t>CODIGO</t>
  </si>
  <si>
    <t>CONCEPTO</t>
  </si>
  <si>
    <t xml:space="preserve">INC % </t>
  </si>
  <si>
    <t>INC %</t>
  </si>
  <si>
    <t>INC % $ EJECUTADO SEMESTRAL</t>
  </si>
  <si>
    <t>FECHA RECIBIDO</t>
  </si>
  <si>
    <t>Total Ingresos</t>
  </si>
  <si>
    <t>Valor contratos con la nación y con entidades territoriales</t>
  </si>
  <si>
    <t>5% Estipulado Circular 029</t>
  </si>
  <si>
    <t>3.1</t>
  </si>
  <si>
    <t>Mantenimiento de la infraestructura</t>
  </si>
  <si>
    <t>3.1.1</t>
  </si>
  <si>
    <t xml:space="preserve">Edificaciones </t>
  </si>
  <si>
    <t>3.1.2</t>
  </si>
  <si>
    <t>Instalaciones Físicas</t>
  </si>
  <si>
    <t>3.1.3</t>
  </si>
  <si>
    <t>Sistema de redes</t>
  </si>
  <si>
    <t>3.1.4</t>
  </si>
  <si>
    <t>Áreas adyacentes</t>
  </si>
  <si>
    <t>3.1.5</t>
  </si>
  <si>
    <t>Otros</t>
  </si>
  <si>
    <t>3.2</t>
  </si>
  <si>
    <t>Mantenimiento  de la dotación</t>
  </si>
  <si>
    <t>3.2.1</t>
  </si>
  <si>
    <t>Mantenimiento de Equipo Biomédico</t>
  </si>
  <si>
    <t>3.2.1.1</t>
  </si>
  <si>
    <t>3.2.1.2</t>
  </si>
  <si>
    <t>3.2.1.3</t>
  </si>
  <si>
    <t>3.2.1.4</t>
  </si>
  <si>
    <t>3.2.1.5</t>
  </si>
  <si>
    <t>3.2.2</t>
  </si>
  <si>
    <t>Mantenimiento de Eq. industrial  de uso hospitalario</t>
  </si>
  <si>
    <t>3.2.2.1</t>
  </si>
  <si>
    <t>Plantas eléctricas</t>
  </si>
  <si>
    <t>3.2.2.2</t>
  </si>
  <si>
    <t xml:space="preserve">Equipos de lavandería y cocina </t>
  </si>
  <si>
    <t>3.2.2.3</t>
  </si>
  <si>
    <t xml:space="preserve">Bombas de agua calderas </t>
  </si>
  <si>
    <t>3.2.2.4</t>
  </si>
  <si>
    <t>Autoclaves y esterilización</t>
  </si>
  <si>
    <t>3.2.2.5</t>
  </si>
  <si>
    <t>Refrigeración y aire acondicionado</t>
  </si>
  <si>
    <t>3.2.2.6</t>
  </si>
  <si>
    <t>Relacionados con servicios de apoyo</t>
  </si>
  <si>
    <t>3.2.2.7</t>
  </si>
  <si>
    <t>3.2.3</t>
  </si>
  <si>
    <t>Muebles de uso administrativo y asistencial</t>
  </si>
  <si>
    <t>3.2.4</t>
  </si>
  <si>
    <t>Equipos de Comunicaciones e informática,</t>
  </si>
  <si>
    <t>3.2.5</t>
  </si>
  <si>
    <t>Equipo de transporte -ambulancia</t>
  </si>
  <si>
    <t>Valor real ejecutado Mantenimiento a la Fecha</t>
  </si>
  <si>
    <t>Diferencia</t>
  </si>
  <si>
    <t>Equipos de diagnostico</t>
  </si>
  <si>
    <t>Equipos para tratamiento y mantenimiento de la vida</t>
  </si>
  <si>
    <t>Equipos de rehabilitacion</t>
  </si>
  <si>
    <t>Equipos para prevencion</t>
  </si>
  <si>
    <t>Equipos para analisis de laboratorio</t>
  </si>
  <si>
    <t>%AVANCE FINANCIERO 
(Plan Accion)</t>
  </si>
  <si>
    <t>% AVANCE FISICO 
(Plan Accion)</t>
  </si>
  <si>
    <t>EJECUCIÓN 
PRIMER TRIMESTRE</t>
  </si>
  <si>
    <t>EJECUCIÓN 
SEGUNDO TRIMESTRE</t>
  </si>
  <si>
    <t>EJECUCIÓN 
TERCER TRIMESTRE</t>
  </si>
  <si>
    <t>CONSOLIDADO PRIMER SEMESTRE</t>
  </si>
  <si>
    <t>INC %  EJECUTADO SEMESTRAL</t>
  </si>
  <si>
    <t>EJECUCIÓN 
CUARTO TRIMESTRE</t>
  </si>
  <si>
    <t>CONSOLIDADO ANUAL</t>
  </si>
  <si>
    <t>ENE A MAR</t>
  </si>
  <si>
    <t>JULIO A SEPT</t>
  </si>
  <si>
    <t>OCTUBRE A DIC</t>
  </si>
  <si>
    <t>Recursos asignados  a Mantenimiento Hospitalario</t>
  </si>
  <si>
    <t>NOMBRE ENCARGADO DE MANTENIMIENTO  E.S.E.</t>
  </si>
  <si>
    <t>AÑO 2 0 1 9</t>
  </si>
  <si>
    <t>PERIODO</t>
  </si>
  <si>
    <t>SECRETARÍA DE SALUD DE CUNDINAMARCA</t>
  </si>
  <si>
    <t>DIRECCIÓN DE INSECCIÓN VIGILANCIA Y CONTROL</t>
  </si>
  <si>
    <t>PROCESO MANTENIMIENTO DE LA INFRAESTRUCTURA Y LA DOTACIÓN HOSPITALARIA</t>
  </si>
  <si>
    <t>PPTO INICIAL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</si>
</sst>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\-dd\-mmm"/>
    <numFmt numFmtId="167" formatCode="#,##0.00\ _€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&quot;$&quot;\ #,##0.00;\-&quot;$&quot;\ #,##0.00"/>
    <numFmt numFmtId="171" formatCode="#,##0_);\-#,##0"/>
    <numFmt numFmtId="172" formatCode="_ [$€]\ * #,##0.00_ ;_ [$€]\ * \-#,##0.00_ ;_ [$€]\ * &quot;-&quot;??_ ;_ @_ "/>
    <numFmt numFmtId="173" formatCode="0.0%"/>
    <numFmt numFmtId="174" formatCode="_ &quot;$&quot;\ * #,##0_ ;_ &quot;$&quot;\ * \-#,##0_ ;_ &quot;$&quot;\ * &quot;-&quot;??_ ;_ @_ "/>
    <numFmt numFmtId="175" formatCode="#,##0.00&quot; &quot;;&quot;-&quot;#,##0.00&quot; &quot;;&quot; -&quot;#&quot; &quot;;@&quot; &quot;"/>
    <numFmt numFmtId="176" formatCode="&quot; $&quot;#,##0.00&quot; &quot;;&quot;-$&quot;#,##0.00&quot; &quot;;&quot; $-&quot;#&quot; &quot;;@&quot; &quot;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0"/>
      <color rgb="FF000000"/>
      <name val="Arial1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EDEA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0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" fillId="0" borderId="0"/>
    <xf numFmtId="0" fontId="18" fillId="0" borderId="0">
      <alignment horizontal="justify"/>
    </xf>
    <xf numFmtId="169" fontId="12" fillId="0" borderId="0" quotePrefix="1" applyFont="0" applyFill="0" applyBorder="0" applyAlignment="0">
      <protection locked="0"/>
    </xf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32" applyNumberFormat="0" applyAlignment="0" applyProtection="0"/>
    <xf numFmtId="0" fontId="21" fillId="15" borderId="32" applyNumberFormat="0" applyAlignment="0" applyProtection="0"/>
    <xf numFmtId="0" fontId="22" fillId="16" borderId="33" applyNumberFormat="0" applyAlignment="0" applyProtection="0"/>
    <xf numFmtId="0" fontId="22" fillId="16" borderId="33" applyNumberFormat="0" applyAlignment="0" applyProtection="0"/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26" fillId="24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8" fillId="28" borderId="0" applyNumberFormat="0" applyBorder="0" applyAlignment="0" applyProtection="0"/>
    <xf numFmtId="0" fontId="18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8" fillId="23" borderId="0" applyNumberFormat="0" applyBorder="0" applyAlignment="0" applyProtection="0"/>
    <xf numFmtId="0" fontId="18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169" fontId="28" fillId="0" borderId="0" applyBorder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17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0" borderId="0"/>
    <xf numFmtId="0" fontId="31" fillId="0" borderId="0"/>
    <xf numFmtId="0" fontId="18" fillId="35" borderId="35" applyNumberFormat="0" applyAlignment="0" applyProtection="0"/>
    <xf numFmtId="0" fontId="18" fillId="35" borderId="35" applyNumberFormat="0" applyAlignment="0" applyProtection="0"/>
    <xf numFmtId="0" fontId="32" fillId="15" borderId="36" applyNumberFormat="0" applyAlignment="0" applyProtection="0"/>
    <xf numFmtId="0" fontId="32" fillId="15" borderId="36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7" applyNumberFormat="0" applyFill="0" applyAlignment="0" applyProtection="0"/>
    <xf numFmtId="0" fontId="34" fillId="0" borderId="37" applyNumberFormat="0" applyFill="0" applyAlignment="0" applyProtection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24" fillId="0" borderId="39" applyNumberFormat="0" applyFill="0" applyAlignment="0" applyProtection="0"/>
    <xf numFmtId="0" fontId="24" fillId="0" borderId="39" applyNumberFormat="0" applyFill="0" applyAlignment="0" applyProtection="0"/>
    <xf numFmtId="0" fontId="36" fillId="0" borderId="0" applyNumberFormat="0" applyFill="0" applyBorder="0" applyAlignment="0" applyProtection="0"/>
    <xf numFmtId="0" fontId="25" fillId="0" borderId="40" applyNumberFormat="0" applyFill="0" applyAlignment="0" applyProtection="0"/>
    <xf numFmtId="0" fontId="25" fillId="0" borderId="40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171" fontId="10" fillId="0" borderId="0" applyBorder="0" applyProtection="0"/>
    <xf numFmtId="171" fontId="28" fillId="0" borderId="0" applyBorder="0" applyProtection="0"/>
    <xf numFmtId="175" fontId="10" fillId="0" borderId="0" applyBorder="0" applyProtection="0"/>
    <xf numFmtId="176" fontId="10" fillId="0" borderId="0" applyBorder="0" applyProtection="0"/>
    <xf numFmtId="171" fontId="10" fillId="0" borderId="0" applyBorder="0" applyProtection="0"/>
    <xf numFmtId="0" fontId="1" fillId="0" borderId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169" fontId="12" fillId="0" borderId="0" quotePrefix="1" applyFont="0" applyFill="0" applyBorder="0" applyAlignment="0">
      <protection locked="0"/>
    </xf>
    <xf numFmtId="169" fontId="12" fillId="0" borderId="0" quotePrefix="1" applyFont="0" applyFill="0" applyBorder="0" applyAlignment="0">
      <protection locked="0"/>
    </xf>
    <xf numFmtId="169" fontId="12" fillId="0" borderId="0" quotePrefix="1" applyFont="0" applyFill="0" applyBorder="0" applyAlignment="0">
      <protection locked="0"/>
    </xf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264">
    <xf numFmtId="0" fontId="0" fillId="0" borderId="0" xfId="0"/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164" fontId="0" fillId="0" borderId="0" xfId="3" applyFont="1" applyAlignment="1" applyProtection="1">
      <alignment horizontal="center"/>
      <protection locked="0"/>
    </xf>
    <xf numFmtId="9" fontId="0" fillId="0" borderId="0" xfId="4" applyFont="1" applyAlignment="1" applyProtection="1">
      <alignment horizontal="center"/>
      <protection locked="0"/>
    </xf>
    <xf numFmtId="9" fontId="0" fillId="0" borderId="0" xfId="4" applyFont="1" applyProtection="1">
      <protection locked="0"/>
    </xf>
    <xf numFmtId="10" fontId="0" fillId="0" borderId="0" xfId="1" applyNumberFormat="1" applyFont="1" applyBorder="1" applyProtection="1">
      <protection locked="0"/>
    </xf>
    <xf numFmtId="10" fontId="1" fillId="0" borderId="0" xfId="1" applyNumberFormat="1" applyFont="1" applyBorder="1" applyProtection="1">
      <protection locked="0"/>
    </xf>
    <xf numFmtId="10" fontId="0" fillId="0" borderId="0" xfId="1" applyNumberFormat="1" applyFont="1" applyBorder="1" applyAlignment="1" applyProtection="1">
      <alignment horizontal="center"/>
      <protection locked="0"/>
    </xf>
    <xf numFmtId="165" fontId="0" fillId="0" borderId="0" xfId="5" applyFont="1" applyProtection="1">
      <protection locked="0"/>
    </xf>
    <xf numFmtId="9" fontId="1" fillId="0" borderId="0" xfId="1" applyFont="1" applyBorder="1" applyProtection="1">
      <protection locked="0"/>
    </xf>
    <xf numFmtId="164" fontId="0" fillId="0" borderId="0" xfId="3" applyFont="1" applyProtection="1">
      <protection locked="0"/>
    </xf>
    <xf numFmtId="0" fontId="1" fillId="0" borderId="0" xfId="2" applyFill="1" applyProtection="1">
      <protection locked="0"/>
    </xf>
    <xf numFmtId="9" fontId="0" fillId="0" borderId="0" xfId="4" applyFont="1" applyFill="1" applyBorder="1" applyAlignment="1" applyProtection="1">
      <alignment horizontal="center"/>
      <protection locked="0"/>
    </xf>
    <xf numFmtId="0" fontId="1" fillId="0" borderId="0" xfId="2" applyFill="1" applyAlignment="1" applyProtection="1">
      <alignment vertical="center"/>
      <protection locked="0"/>
    </xf>
    <xf numFmtId="0" fontId="1" fillId="0" borderId="0" xfId="2" applyFill="1" applyAlignment="1" applyProtection="1">
      <alignment wrapText="1"/>
      <protection locked="0"/>
    </xf>
    <xf numFmtId="167" fontId="6" fillId="0" borderId="4" xfId="2" applyNumberFormat="1" applyFont="1" applyBorder="1" applyAlignment="1" applyProtection="1">
      <alignment horizontal="center" wrapText="1"/>
    </xf>
    <xf numFmtId="9" fontId="6" fillId="5" borderId="5" xfId="4" applyFont="1" applyFill="1" applyBorder="1" applyAlignment="1" applyProtection="1">
      <alignment horizontal="center" wrapText="1"/>
    </xf>
    <xf numFmtId="167" fontId="4" fillId="0" borderId="4" xfId="2" applyNumberFormat="1" applyFont="1" applyBorder="1" applyAlignment="1" applyProtection="1">
      <alignment horizontal="center" wrapText="1"/>
    </xf>
    <xf numFmtId="167" fontId="4" fillId="7" borderId="4" xfId="5" applyNumberFormat="1" applyFont="1" applyFill="1" applyBorder="1" applyAlignment="1" applyProtection="1">
      <alignment horizontal="center" vertical="center" wrapText="1"/>
    </xf>
    <xf numFmtId="167" fontId="4" fillId="7" borderId="5" xfId="5" applyNumberFormat="1" applyFont="1" applyFill="1" applyBorder="1" applyAlignment="1" applyProtection="1">
      <alignment horizontal="center" vertical="center" wrapText="1"/>
    </xf>
    <xf numFmtId="164" fontId="4" fillId="7" borderId="5" xfId="3" applyFont="1" applyFill="1" applyBorder="1" applyAlignment="1" applyProtection="1">
      <alignment horizontal="center" vertical="center" wrapText="1"/>
    </xf>
    <xf numFmtId="10" fontId="4" fillId="7" borderId="5" xfId="1" applyNumberFormat="1" applyFont="1" applyFill="1" applyBorder="1" applyAlignment="1" applyProtection="1">
      <alignment horizontal="center" vertical="center" wrapText="1"/>
    </xf>
    <xf numFmtId="9" fontId="4" fillId="7" borderId="5" xfId="1" applyFont="1" applyFill="1" applyBorder="1" applyAlignment="1" applyProtection="1">
      <alignment horizontal="center" vertical="center" wrapText="1"/>
    </xf>
    <xf numFmtId="167" fontId="7" fillId="0" borderId="4" xfId="3" applyNumberFormat="1" applyFont="1" applyBorder="1" applyAlignment="1" applyProtection="1">
      <alignment horizontal="center" vertical="center"/>
    </xf>
    <xf numFmtId="167" fontId="6" fillId="8" borderId="4" xfId="5" applyNumberFormat="1" applyFont="1" applyFill="1" applyBorder="1" applyAlignment="1" applyProtection="1">
      <alignment horizontal="center" vertical="center" wrapText="1"/>
    </xf>
    <xf numFmtId="167" fontId="6" fillId="8" borderId="5" xfId="5" applyNumberFormat="1" applyFont="1" applyFill="1" applyBorder="1" applyAlignment="1" applyProtection="1">
      <alignment horizontal="center" vertical="center" wrapText="1"/>
    </xf>
    <xf numFmtId="164" fontId="6" fillId="8" borderId="5" xfId="3" applyFont="1" applyFill="1" applyBorder="1" applyAlignment="1" applyProtection="1">
      <alignment horizontal="center" vertical="center" wrapText="1"/>
    </xf>
    <xf numFmtId="10" fontId="6" fillId="8" borderId="5" xfId="1" applyNumberFormat="1" applyFont="1" applyFill="1" applyBorder="1" applyAlignment="1" applyProtection="1">
      <alignment horizontal="center" vertical="center" wrapText="1"/>
    </xf>
    <xf numFmtId="9" fontId="6" fillId="8" borderId="5" xfId="1" applyFont="1" applyFill="1" applyBorder="1" applyAlignment="1" applyProtection="1">
      <alignment horizontal="center" vertical="center" wrapText="1"/>
    </xf>
    <xf numFmtId="167" fontId="4" fillId="8" borderId="4" xfId="5" applyNumberFormat="1" applyFont="1" applyFill="1" applyBorder="1" applyAlignment="1" applyProtection="1">
      <alignment horizontal="center" vertical="center" wrapText="1"/>
    </xf>
    <xf numFmtId="167" fontId="4" fillId="8" borderId="5" xfId="5" applyNumberFormat="1" applyFont="1" applyFill="1" applyBorder="1" applyAlignment="1" applyProtection="1">
      <alignment horizontal="center" vertical="center" wrapText="1"/>
    </xf>
    <xf numFmtId="164" fontId="4" fillId="8" borderId="5" xfId="3" applyFont="1" applyFill="1" applyBorder="1" applyAlignment="1" applyProtection="1">
      <alignment horizontal="center" vertical="center" wrapText="1"/>
    </xf>
    <xf numFmtId="10" fontId="4" fillId="8" borderId="5" xfId="1" applyNumberFormat="1" applyFont="1" applyFill="1" applyBorder="1" applyAlignment="1" applyProtection="1">
      <alignment horizontal="center" vertical="center" wrapText="1"/>
    </xf>
    <xf numFmtId="9" fontId="4" fillId="8" borderId="5" xfId="1" applyFont="1" applyFill="1" applyBorder="1" applyAlignment="1" applyProtection="1">
      <alignment horizontal="center" vertical="center" wrapText="1"/>
    </xf>
    <xf numFmtId="167" fontId="6" fillId="0" borderId="4" xfId="2" applyNumberFormat="1" applyFont="1" applyFill="1" applyBorder="1" applyAlignment="1" applyProtection="1">
      <alignment horizontal="center" wrapText="1"/>
    </xf>
    <xf numFmtId="167" fontId="7" fillId="0" borderId="4" xfId="3" applyNumberFormat="1" applyFont="1" applyFill="1" applyBorder="1" applyAlignment="1" applyProtection="1">
      <alignment horizontal="center" vertical="center"/>
    </xf>
    <xf numFmtId="167" fontId="6" fillId="8" borderId="4" xfId="5" applyNumberFormat="1" applyFont="1" applyFill="1" applyBorder="1" applyAlignment="1" applyProtection="1">
      <alignment horizontal="center" wrapText="1"/>
    </xf>
    <xf numFmtId="10" fontId="6" fillId="8" borderId="5" xfId="1" applyNumberFormat="1" applyFont="1" applyFill="1" applyBorder="1" applyAlignment="1" applyProtection="1">
      <alignment wrapText="1"/>
    </xf>
    <xf numFmtId="167" fontId="6" fillId="8" borderId="4" xfId="2" applyNumberFormat="1" applyFont="1" applyFill="1" applyBorder="1" applyAlignment="1" applyProtection="1">
      <alignment horizontal="center" wrapText="1"/>
    </xf>
    <xf numFmtId="167" fontId="4" fillId="9" borderId="7" xfId="2" applyNumberFormat="1" applyFont="1" applyFill="1" applyBorder="1" applyAlignment="1" applyProtection="1">
      <alignment horizontal="center" wrapText="1"/>
    </xf>
    <xf numFmtId="9" fontId="4" fillId="9" borderId="9" xfId="1" applyFont="1" applyFill="1" applyBorder="1" applyAlignment="1" applyProtection="1">
      <alignment horizontal="center" wrapText="1"/>
    </xf>
    <xf numFmtId="164" fontId="4" fillId="9" borderId="9" xfId="3" applyFont="1" applyFill="1" applyBorder="1" applyAlignment="1" applyProtection="1">
      <alignment wrapText="1"/>
    </xf>
    <xf numFmtId="10" fontId="4" fillId="9" borderId="9" xfId="1" applyNumberFormat="1" applyFont="1" applyFill="1" applyBorder="1" applyAlignment="1" applyProtection="1">
      <alignment wrapText="1"/>
    </xf>
    <xf numFmtId="10" fontId="4" fillId="9" borderId="9" xfId="1" applyNumberFormat="1" applyFont="1" applyFill="1" applyBorder="1" applyAlignment="1" applyProtection="1">
      <alignment horizontal="center" wrapText="1"/>
    </xf>
    <xf numFmtId="9" fontId="4" fillId="9" borderId="9" xfId="1" applyFont="1" applyFill="1" applyBorder="1" applyAlignment="1" applyProtection="1">
      <alignment wrapText="1"/>
    </xf>
    <xf numFmtId="0" fontId="2" fillId="0" borderId="0" xfId="2" applyFont="1" applyFill="1" applyAlignment="1" applyProtection="1">
      <alignment wrapText="1"/>
      <protection locked="0"/>
    </xf>
    <xf numFmtId="167" fontId="1" fillId="0" borderId="0" xfId="2" applyNumberFormat="1" applyProtection="1">
      <protection locked="0"/>
    </xf>
    <xf numFmtId="9" fontId="0" fillId="0" borderId="0" xfId="1" applyFont="1" applyBorder="1" applyProtection="1">
      <protection locked="0"/>
    </xf>
    <xf numFmtId="167" fontId="5" fillId="0" borderId="18" xfId="2" applyNumberFormat="1" applyFont="1" applyBorder="1" applyAlignment="1" applyProtection="1">
      <alignment horizontal="center" wrapText="1"/>
    </xf>
    <xf numFmtId="9" fontId="5" fillId="5" borderId="16" xfId="4" applyFont="1" applyFill="1" applyBorder="1" applyAlignment="1" applyProtection="1">
      <alignment horizontal="center" wrapText="1"/>
    </xf>
    <xf numFmtId="167" fontId="7" fillId="0" borderId="11" xfId="3" applyNumberFormat="1" applyFont="1" applyBorder="1" applyAlignment="1" applyProtection="1">
      <alignment vertical="center"/>
    </xf>
    <xf numFmtId="167" fontId="6" fillId="0" borderId="11" xfId="2" applyNumberFormat="1" applyFont="1" applyFill="1" applyBorder="1" applyAlignment="1" applyProtection="1">
      <alignment wrapText="1"/>
    </xf>
    <xf numFmtId="167" fontId="7" fillId="0" borderId="11" xfId="3" applyNumberFormat="1" applyFont="1" applyFill="1" applyBorder="1" applyAlignment="1" applyProtection="1">
      <alignment vertical="center"/>
    </xf>
    <xf numFmtId="167" fontId="6" fillId="8" borderId="11" xfId="5" applyNumberFormat="1" applyFont="1" applyFill="1" applyBorder="1" applyAlignment="1" applyProtection="1">
      <alignment wrapText="1"/>
    </xf>
    <xf numFmtId="167" fontId="6" fillId="8" borderId="11" xfId="2" applyNumberFormat="1" applyFont="1" applyFill="1" applyBorder="1" applyAlignment="1" applyProtection="1">
      <alignment wrapText="1"/>
    </xf>
    <xf numFmtId="167" fontId="4" fillId="9" borderId="12" xfId="2" applyNumberFormat="1" applyFont="1" applyFill="1" applyBorder="1" applyAlignment="1" applyProtection="1">
      <alignment wrapText="1"/>
    </xf>
    <xf numFmtId="164" fontId="7" fillId="5" borderId="4" xfId="3" applyFont="1" applyFill="1" applyBorder="1" applyAlignment="1" applyProtection="1">
      <alignment horizontal="center" vertical="center"/>
      <protection locked="0"/>
    </xf>
    <xf numFmtId="167" fontId="5" fillId="0" borderId="13" xfId="2" applyNumberFormat="1" applyFont="1" applyBorder="1" applyAlignment="1" applyProtection="1">
      <alignment wrapText="1"/>
    </xf>
    <xf numFmtId="167" fontId="4" fillId="7" borderId="5" xfId="5" applyNumberFormat="1" applyFont="1" applyFill="1" applyBorder="1" applyAlignment="1" applyProtection="1">
      <alignment horizontal="right" vertical="center" wrapText="1"/>
    </xf>
    <xf numFmtId="167" fontId="6" fillId="8" borderId="5" xfId="5" applyNumberFormat="1" applyFont="1" applyFill="1" applyBorder="1" applyAlignment="1" applyProtection="1">
      <alignment horizontal="right" vertical="center" wrapText="1"/>
    </xf>
    <xf numFmtId="167" fontId="4" fillId="8" borderId="5" xfId="5" applyNumberFormat="1" applyFont="1" applyFill="1" applyBorder="1" applyAlignment="1" applyProtection="1">
      <alignment horizontal="right" vertical="center" wrapText="1"/>
    </xf>
    <xf numFmtId="164" fontId="5" fillId="5" borderId="18" xfId="3" applyFont="1" applyFill="1" applyBorder="1" applyAlignment="1" applyProtection="1">
      <alignment horizontal="right" wrapText="1"/>
      <protection locked="0"/>
    </xf>
    <xf numFmtId="164" fontId="4" fillId="5" borderId="4" xfId="3" applyFont="1" applyFill="1" applyBorder="1" applyAlignment="1" applyProtection="1">
      <alignment horizontal="right" wrapText="1"/>
    </xf>
    <xf numFmtId="164" fontId="4" fillId="7" borderId="4" xfId="3" applyFont="1" applyFill="1" applyBorder="1" applyAlignment="1" applyProtection="1">
      <alignment horizontal="right" vertical="center" wrapText="1"/>
    </xf>
    <xf numFmtId="164" fontId="6" fillId="8" borderId="4" xfId="3" applyFont="1" applyFill="1" applyBorder="1" applyAlignment="1" applyProtection="1">
      <alignment horizontal="right" vertical="center" wrapText="1"/>
    </xf>
    <xf numFmtId="164" fontId="4" fillId="8" borderId="4" xfId="3" applyFont="1" applyFill="1" applyBorder="1" applyAlignment="1" applyProtection="1">
      <alignment horizontal="right" vertical="center" wrapText="1"/>
    </xf>
    <xf numFmtId="164" fontId="4" fillId="9" borderId="7" xfId="3" applyFont="1" applyFill="1" applyBorder="1" applyAlignment="1" applyProtection="1">
      <alignment horizontal="right" wrapText="1"/>
    </xf>
    <xf numFmtId="164" fontId="4" fillId="7" borderId="5" xfId="3" applyFont="1" applyFill="1" applyBorder="1" applyAlignment="1" applyProtection="1">
      <alignment horizontal="right" vertical="center" wrapText="1"/>
    </xf>
    <xf numFmtId="164" fontId="6" fillId="8" borderId="5" xfId="3" applyFont="1" applyFill="1" applyBorder="1" applyAlignment="1" applyProtection="1">
      <alignment horizontal="right" vertical="center" wrapText="1"/>
    </xf>
    <xf numFmtId="164" fontId="4" fillId="8" borderId="5" xfId="3" applyFont="1" applyFill="1" applyBorder="1" applyAlignment="1" applyProtection="1">
      <alignment horizontal="right" vertical="center" wrapText="1"/>
    </xf>
    <xf numFmtId="164" fontId="4" fillId="9" borderId="9" xfId="3" applyFont="1" applyFill="1" applyBorder="1" applyAlignment="1" applyProtection="1">
      <alignment horizontal="right" wrapText="1"/>
    </xf>
    <xf numFmtId="167" fontId="4" fillId="9" borderId="9" xfId="5" applyNumberFormat="1" applyFont="1" applyFill="1" applyBorder="1" applyAlignment="1" applyProtection="1">
      <alignment horizontal="right" wrapText="1"/>
    </xf>
    <xf numFmtId="9" fontId="4" fillId="7" borderId="5" xfId="1" applyFont="1" applyFill="1" applyBorder="1" applyAlignment="1" applyProtection="1">
      <alignment horizontal="right" vertical="center" wrapText="1"/>
    </xf>
    <xf numFmtId="9" fontId="6" fillId="8" borderId="5" xfId="1" applyFont="1" applyFill="1" applyBorder="1" applyAlignment="1" applyProtection="1">
      <alignment horizontal="right" vertical="center" wrapText="1"/>
    </xf>
    <xf numFmtId="9" fontId="4" fillId="8" borderId="5" xfId="1" applyFont="1" applyFill="1" applyBorder="1" applyAlignment="1" applyProtection="1">
      <alignment horizontal="right" vertical="center" wrapText="1"/>
    </xf>
    <xf numFmtId="9" fontId="6" fillId="8" borderId="5" xfId="1" applyFont="1" applyFill="1" applyBorder="1" applyAlignment="1" applyProtection="1">
      <alignment horizontal="right" wrapText="1"/>
    </xf>
    <xf numFmtId="164" fontId="3" fillId="11" borderId="2" xfId="3" applyFont="1" applyFill="1" applyBorder="1" applyAlignment="1" applyProtection="1">
      <alignment horizontal="center" vertical="center" wrapText="1"/>
    </xf>
    <xf numFmtId="10" fontId="3" fillId="11" borderId="2" xfId="1" applyNumberFormat="1" applyFont="1" applyFill="1" applyBorder="1" applyAlignment="1" applyProtection="1">
      <alignment horizontal="center" vertical="center" wrapText="1"/>
    </xf>
    <xf numFmtId="9" fontId="3" fillId="11" borderId="2" xfId="1" applyFont="1" applyFill="1" applyBorder="1" applyAlignment="1" applyProtection="1">
      <alignment horizontal="center" vertical="center" wrapText="1"/>
    </xf>
    <xf numFmtId="164" fontId="5" fillId="11" borderId="16" xfId="3" applyFont="1" applyFill="1" applyBorder="1" applyAlignment="1" applyProtection="1">
      <alignment horizontal="right" vertical="center" wrapText="1"/>
      <protection locked="0"/>
    </xf>
    <xf numFmtId="10" fontId="5" fillId="11" borderId="16" xfId="1" applyNumberFormat="1" applyFont="1" applyFill="1" applyBorder="1" applyAlignment="1" applyProtection="1">
      <alignment vertical="center" wrapText="1"/>
    </xf>
    <xf numFmtId="164" fontId="6" fillId="11" borderId="5" xfId="3" applyFont="1" applyFill="1" applyBorder="1" applyAlignment="1" applyProtection="1">
      <alignment horizontal="right" vertical="center" wrapText="1"/>
      <protection locked="0"/>
    </xf>
    <xf numFmtId="10" fontId="6" fillId="11" borderId="5" xfId="1" applyNumberFormat="1" applyFont="1" applyFill="1" applyBorder="1" applyAlignment="1" applyProtection="1">
      <alignment vertical="center" wrapText="1"/>
    </xf>
    <xf numFmtId="164" fontId="4" fillId="11" borderId="5" xfId="3" applyFont="1" applyFill="1" applyBorder="1" applyAlignment="1" applyProtection="1">
      <alignment horizontal="right" vertical="center" wrapText="1"/>
    </xf>
    <xf numFmtId="10" fontId="4" fillId="11" borderId="5" xfId="1" applyNumberFormat="1" applyFont="1" applyFill="1" applyBorder="1" applyAlignment="1" applyProtection="1">
      <alignment vertical="center" wrapText="1"/>
    </xf>
    <xf numFmtId="164" fontId="3" fillId="10" borderId="2" xfId="3" applyFont="1" applyFill="1" applyBorder="1" applyAlignment="1" applyProtection="1">
      <alignment horizontal="center" vertical="center" wrapText="1"/>
    </xf>
    <xf numFmtId="10" fontId="3" fillId="10" borderId="2" xfId="1" applyNumberFormat="1" applyFont="1" applyFill="1" applyBorder="1" applyAlignment="1" applyProtection="1">
      <alignment horizontal="center" vertical="center" wrapText="1"/>
    </xf>
    <xf numFmtId="9" fontId="3" fillId="10" borderId="2" xfId="1" applyFont="1" applyFill="1" applyBorder="1" applyAlignment="1" applyProtection="1">
      <alignment horizontal="center" vertical="center" wrapText="1"/>
    </xf>
    <xf numFmtId="10" fontId="5" fillId="10" borderId="16" xfId="1" applyNumberFormat="1" applyFont="1" applyFill="1" applyBorder="1" applyAlignment="1" applyProtection="1">
      <alignment vertical="center" wrapText="1"/>
    </xf>
    <xf numFmtId="164" fontId="6" fillId="10" borderId="5" xfId="3" applyFont="1" applyFill="1" applyBorder="1" applyAlignment="1" applyProtection="1">
      <alignment horizontal="right" vertical="center" wrapText="1"/>
      <protection locked="0"/>
    </xf>
    <xf numFmtId="10" fontId="6" fillId="10" borderId="5" xfId="1" applyNumberFormat="1" applyFont="1" applyFill="1" applyBorder="1" applyAlignment="1" applyProtection="1">
      <alignment vertical="center" wrapText="1"/>
    </xf>
    <xf numFmtId="164" fontId="4" fillId="10" borderId="5" xfId="3" applyFont="1" applyFill="1" applyBorder="1" applyAlignment="1" applyProtection="1">
      <alignment horizontal="right" vertical="center" wrapText="1"/>
    </xf>
    <xf numFmtId="10" fontId="4" fillId="10" borderId="5" xfId="1" applyNumberFormat="1" applyFont="1" applyFill="1" applyBorder="1" applyAlignment="1" applyProtection="1">
      <alignment vertical="center" wrapText="1"/>
    </xf>
    <xf numFmtId="164" fontId="7" fillId="10" borderId="5" xfId="3" applyFont="1" applyFill="1" applyBorder="1" applyAlignment="1" applyProtection="1">
      <alignment horizontal="right" vertical="center"/>
      <protection locked="0"/>
    </xf>
    <xf numFmtId="10" fontId="7" fillId="10" borderId="5" xfId="1" applyNumberFormat="1" applyFont="1" applyFill="1" applyBorder="1" applyAlignment="1" applyProtection="1">
      <alignment vertical="center"/>
    </xf>
    <xf numFmtId="10" fontId="6" fillId="10" borderId="5" xfId="1" applyNumberFormat="1" applyFont="1" applyFill="1" applyBorder="1" applyAlignment="1" applyProtection="1">
      <alignment wrapText="1"/>
    </xf>
    <xf numFmtId="10" fontId="6" fillId="11" borderId="5" xfId="1" applyNumberFormat="1" applyFont="1" applyFill="1" applyBorder="1" applyAlignment="1" applyProtection="1">
      <alignment horizontal="center" wrapText="1"/>
    </xf>
    <xf numFmtId="9" fontId="6" fillId="10" borderId="5" xfId="1" applyFont="1" applyFill="1" applyBorder="1" applyAlignment="1" applyProtection="1">
      <alignment wrapText="1"/>
    </xf>
    <xf numFmtId="10" fontId="6" fillId="12" borderId="5" xfId="1" applyNumberFormat="1" applyFont="1" applyFill="1" applyBorder="1" applyAlignment="1" applyProtection="1">
      <alignment wrapText="1"/>
    </xf>
    <xf numFmtId="164" fontId="3" fillId="13" borderId="2" xfId="3" applyFont="1" applyFill="1" applyBorder="1" applyAlignment="1" applyProtection="1">
      <alignment horizontal="center" vertical="center" wrapText="1"/>
    </xf>
    <xf numFmtId="10" fontId="3" fillId="13" borderId="2" xfId="1" applyNumberFormat="1" applyFont="1" applyFill="1" applyBorder="1" applyAlignment="1" applyProtection="1">
      <alignment horizontal="center" vertical="center" wrapText="1"/>
    </xf>
    <xf numFmtId="10" fontId="5" fillId="13" borderId="16" xfId="1" applyNumberFormat="1" applyFont="1" applyFill="1" applyBorder="1" applyAlignment="1" applyProtection="1">
      <alignment horizontal="center" wrapText="1"/>
    </xf>
    <xf numFmtId="10" fontId="4" fillId="13" borderId="5" xfId="1" applyNumberFormat="1" applyFont="1" applyFill="1" applyBorder="1" applyAlignment="1" applyProtection="1">
      <alignment horizontal="center" wrapText="1"/>
    </xf>
    <xf numFmtId="10" fontId="5" fillId="13" borderId="5" xfId="1" applyNumberFormat="1" applyFont="1" applyFill="1" applyBorder="1" applyAlignment="1" applyProtection="1">
      <alignment horizontal="center" wrapText="1"/>
    </xf>
    <xf numFmtId="10" fontId="7" fillId="13" borderId="5" xfId="1" applyNumberFormat="1" applyFont="1" applyFill="1" applyBorder="1" applyAlignment="1" applyProtection="1">
      <alignment horizontal="center" vertical="center"/>
    </xf>
    <xf numFmtId="164" fontId="3" fillId="5" borderId="1" xfId="3" applyFont="1" applyFill="1" applyBorder="1" applyAlignment="1" applyProtection="1">
      <alignment horizontal="center" vertical="center" wrapText="1"/>
    </xf>
    <xf numFmtId="9" fontId="3" fillId="5" borderId="2" xfId="4" applyFont="1" applyFill="1" applyBorder="1" applyAlignment="1" applyProtection="1">
      <alignment horizontal="center" vertical="center" wrapText="1"/>
    </xf>
    <xf numFmtId="168" fontId="4" fillId="5" borderId="4" xfId="3" applyNumberFormat="1" applyFont="1" applyFill="1" applyBorder="1" applyAlignment="1" applyProtection="1">
      <alignment horizontal="right" wrapText="1"/>
    </xf>
    <xf numFmtId="0" fontId="4" fillId="5" borderId="5" xfId="4" applyNumberFormat="1" applyFont="1" applyFill="1" applyBorder="1" applyAlignment="1" applyProtection="1">
      <alignment horizontal="center" wrapText="1"/>
    </xf>
    <xf numFmtId="164" fontId="7" fillId="11" borderId="5" xfId="3" applyFont="1" applyFill="1" applyBorder="1" applyAlignment="1" applyProtection="1">
      <alignment horizontal="right" vertical="center"/>
      <protection locked="0"/>
    </xf>
    <xf numFmtId="10" fontId="7" fillId="11" borderId="5" xfId="1" applyNumberFormat="1" applyFont="1" applyFill="1" applyBorder="1" applyAlignment="1" applyProtection="1">
      <alignment horizontal="center" vertical="center"/>
    </xf>
    <xf numFmtId="10" fontId="7" fillId="11" borderId="5" xfId="1" applyNumberFormat="1" applyFont="1" applyFill="1" applyBorder="1" applyAlignment="1" applyProtection="1">
      <alignment vertical="center"/>
    </xf>
    <xf numFmtId="164" fontId="3" fillId="12" borderId="2" xfId="3" applyFont="1" applyFill="1" applyBorder="1" applyAlignment="1" applyProtection="1">
      <alignment horizontal="center" vertical="center" wrapText="1"/>
    </xf>
    <xf numFmtId="10" fontId="3" fillId="12" borderId="2" xfId="1" applyNumberFormat="1" applyFont="1" applyFill="1" applyBorder="1" applyAlignment="1" applyProtection="1">
      <alignment horizontal="center" vertical="center" wrapText="1"/>
    </xf>
    <xf numFmtId="9" fontId="3" fillId="12" borderId="2" xfId="1" applyFont="1" applyFill="1" applyBorder="1" applyAlignment="1" applyProtection="1">
      <alignment horizontal="center" vertical="center" wrapText="1"/>
    </xf>
    <xf numFmtId="164" fontId="5" fillId="12" borderId="16" xfId="3" applyFont="1" applyFill="1" applyBorder="1" applyAlignment="1" applyProtection="1">
      <alignment horizontal="right" vertical="center" wrapText="1"/>
      <protection locked="0"/>
    </xf>
    <xf numFmtId="10" fontId="5" fillId="12" borderId="16" xfId="1" applyNumberFormat="1" applyFont="1" applyFill="1" applyBorder="1" applyAlignment="1" applyProtection="1">
      <alignment wrapText="1"/>
    </xf>
    <xf numFmtId="164" fontId="6" fillId="12" borderId="5" xfId="3" applyFont="1" applyFill="1" applyBorder="1" applyAlignment="1" applyProtection="1">
      <alignment horizontal="right" vertical="center" wrapText="1"/>
      <protection locked="0"/>
    </xf>
    <xf numFmtId="164" fontId="4" fillId="12" borderId="5" xfId="3" applyFont="1" applyFill="1" applyBorder="1" applyAlignment="1" applyProtection="1">
      <alignment horizontal="right" vertical="center" wrapText="1"/>
    </xf>
    <xf numFmtId="10" fontId="4" fillId="12" borderId="5" xfId="1" applyNumberFormat="1" applyFont="1" applyFill="1" applyBorder="1" applyAlignment="1" applyProtection="1">
      <alignment wrapText="1"/>
    </xf>
    <xf numFmtId="164" fontId="6" fillId="11" borderId="5" xfId="3" applyFont="1" applyFill="1" applyBorder="1" applyAlignment="1" applyProtection="1">
      <alignment vertical="center" wrapText="1"/>
      <protection locked="0"/>
    </xf>
    <xf numFmtId="164" fontId="7" fillId="11" borderId="5" xfId="3" applyFont="1" applyFill="1" applyBorder="1" applyAlignment="1" applyProtection="1">
      <alignment vertical="center"/>
      <protection locked="0"/>
    </xf>
    <xf numFmtId="0" fontId="3" fillId="10" borderId="2" xfId="2" applyFont="1" applyFill="1" applyBorder="1" applyAlignment="1" applyProtection="1">
      <alignment horizontal="center" vertical="center" wrapText="1"/>
    </xf>
    <xf numFmtId="41" fontId="6" fillId="10" borderId="5" xfId="7" applyFont="1" applyFill="1" applyBorder="1" applyAlignment="1" applyProtection="1">
      <alignment vertical="center" wrapText="1"/>
    </xf>
    <xf numFmtId="164" fontId="7" fillId="10" borderId="5" xfId="3" applyFont="1" applyFill="1" applyBorder="1" applyAlignment="1" applyProtection="1">
      <alignment vertical="center"/>
      <protection locked="0"/>
    </xf>
    <xf numFmtId="10" fontId="4" fillId="8" borderId="5" xfId="1" applyNumberFormat="1" applyFont="1" applyFill="1" applyBorder="1" applyAlignment="1" applyProtection="1">
      <alignment wrapText="1"/>
    </xf>
    <xf numFmtId="10" fontId="4" fillId="8" borderId="5" xfId="1" applyNumberFormat="1" applyFont="1" applyFill="1" applyBorder="1" applyAlignment="1" applyProtection="1">
      <alignment vertical="center" wrapText="1"/>
    </xf>
    <xf numFmtId="164" fontId="6" fillId="12" borderId="5" xfId="3" applyFont="1" applyFill="1" applyBorder="1" applyAlignment="1" applyProtection="1">
      <alignment vertical="center" wrapText="1"/>
      <protection locked="0"/>
    </xf>
    <xf numFmtId="9" fontId="5" fillId="10" borderId="16" xfId="1" applyFont="1" applyFill="1" applyBorder="1" applyAlignment="1" applyProtection="1">
      <alignment horizontal="right" vertical="center" wrapText="1"/>
    </xf>
    <xf numFmtId="9" fontId="6" fillId="10" borderId="5" xfId="1" applyFont="1" applyFill="1" applyBorder="1" applyAlignment="1" applyProtection="1">
      <alignment horizontal="right" vertical="center" wrapText="1"/>
    </xf>
    <xf numFmtId="9" fontId="4" fillId="10" borderId="5" xfId="1" applyFont="1" applyFill="1" applyBorder="1" applyAlignment="1" applyProtection="1">
      <alignment horizontal="right" vertical="center" wrapText="1"/>
    </xf>
    <xf numFmtId="9" fontId="7" fillId="10" borderId="5" xfId="1" applyFont="1" applyFill="1" applyBorder="1" applyAlignment="1" applyProtection="1">
      <alignment horizontal="right" vertical="center"/>
    </xf>
    <xf numFmtId="9" fontId="6" fillId="10" borderId="5" xfId="1" applyFont="1" applyFill="1" applyBorder="1" applyAlignment="1" applyProtection="1">
      <alignment horizontal="right" wrapText="1"/>
    </xf>
    <xf numFmtId="164" fontId="5" fillId="10" borderId="16" xfId="3" applyFont="1" applyFill="1" applyBorder="1" applyAlignment="1" applyProtection="1">
      <alignment wrapText="1"/>
    </xf>
    <xf numFmtId="9" fontId="5" fillId="10" borderId="16" xfId="1" applyFont="1" applyFill="1" applyBorder="1" applyAlignment="1" applyProtection="1">
      <alignment wrapText="1"/>
    </xf>
    <xf numFmtId="164" fontId="5" fillId="10" borderId="5" xfId="3" applyFont="1" applyFill="1" applyBorder="1" applyAlignment="1" applyProtection="1">
      <alignment wrapText="1"/>
    </xf>
    <xf numFmtId="164" fontId="4" fillId="10" borderId="5" xfId="3" applyFont="1" applyFill="1" applyBorder="1" applyAlignment="1" applyProtection="1">
      <alignment wrapText="1"/>
    </xf>
    <xf numFmtId="164" fontId="4" fillId="5" borderId="4" xfId="3" applyNumberFormat="1" applyFont="1" applyFill="1" applyBorder="1" applyAlignment="1" applyProtection="1">
      <alignment horizontal="right" wrapText="1"/>
    </xf>
    <xf numFmtId="9" fontId="5" fillId="10" borderId="16" xfId="1" applyFont="1" applyFill="1" applyBorder="1" applyAlignment="1" applyProtection="1">
      <alignment horizontal="right" wrapText="1"/>
    </xf>
    <xf numFmtId="9" fontId="5" fillId="10" borderId="5" xfId="1" applyFont="1" applyFill="1" applyBorder="1" applyAlignment="1" applyProtection="1">
      <alignment horizontal="right" wrapText="1"/>
    </xf>
    <xf numFmtId="9" fontId="4" fillId="10" borderId="5" xfId="1" applyFont="1" applyFill="1" applyBorder="1" applyAlignment="1" applyProtection="1">
      <alignment horizontal="right" wrapText="1"/>
    </xf>
    <xf numFmtId="167" fontId="4" fillId="0" borderId="11" xfId="2" applyNumberFormat="1" applyFont="1" applyFill="1" applyBorder="1" applyAlignment="1" applyProtection="1">
      <alignment wrapText="1"/>
    </xf>
    <xf numFmtId="164" fontId="5" fillId="8" borderId="5" xfId="3" applyFont="1" applyFill="1" applyBorder="1" applyAlignment="1" applyProtection="1">
      <alignment wrapText="1"/>
    </xf>
    <xf numFmtId="10" fontId="4" fillId="8" borderId="5" xfId="1" applyNumberFormat="1" applyFont="1" applyFill="1" applyBorder="1" applyAlignment="1" applyProtection="1">
      <alignment horizontal="center" wrapText="1"/>
    </xf>
    <xf numFmtId="9" fontId="4" fillId="8" borderId="5" xfId="1" applyFont="1" applyFill="1" applyBorder="1" applyAlignment="1" applyProtection="1">
      <alignment horizontal="right" wrapText="1"/>
    </xf>
    <xf numFmtId="167" fontId="4" fillId="8" borderId="11" xfId="5" applyNumberFormat="1" applyFont="1" applyFill="1" applyBorder="1" applyAlignment="1" applyProtection="1">
      <alignment horizontal="left" vertical="center" wrapText="1"/>
    </xf>
    <xf numFmtId="167" fontId="4" fillId="7" borderId="11" xfId="5" applyNumberFormat="1" applyFont="1" applyFill="1" applyBorder="1" applyAlignment="1" applyProtection="1">
      <alignment horizontal="left" vertical="center" wrapText="1"/>
    </xf>
    <xf numFmtId="164" fontId="7" fillId="12" borderId="5" xfId="3" applyFont="1" applyFill="1" applyBorder="1" applyAlignment="1" applyProtection="1">
      <alignment vertical="center"/>
      <protection locked="0"/>
    </xf>
    <xf numFmtId="164" fontId="12" fillId="10" borderId="16" xfId="3" applyFont="1" applyFill="1" applyBorder="1" applyAlignment="1" applyProtection="1">
      <alignment vertical="center" wrapText="1"/>
      <protection locked="0"/>
    </xf>
    <xf numFmtId="10" fontId="4" fillId="5" borderId="5" xfId="4" applyNumberFormat="1" applyFont="1" applyFill="1" applyBorder="1" applyAlignment="1" applyProtection="1">
      <alignment horizontal="center" wrapText="1"/>
    </xf>
    <xf numFmtId="10" fontId="4" fillId="5" borderId="5" xfId="1" applyNumberFormat="1" applyFont="1" applyFill="1" applyBorder="1" applyAlignment="1" applyProtection="1">
      <alignment horizontal="center" wrapText="1"/>
    </xf>
    <xf numFmtId="10" fontId="4" fillId="7" borderId="5" xfId="4" applyNumberFormat="1" applyFont="1" applyFill="1" applyBorder="1" applyAlignment="1" applyProtection="1">
      <alignment horizontal="center" vertical="center" wrapText="1"/>
    </xf>
    <xf numFmtId="10" fontId="7" fillId="5" borderId="5" xfId="4" applyNumberFormat="1" applyFont="1" applyFill="1" applyBorder="1" applyAlignment="1" applyProtection="1">
      <alignment horizontal="center" vertical="center"/>
    </xf>
    <xf numFmtId="10" fontId="6" fillId="8" borderId="5" xfId="4" applyNumberFormat="1" applyFont="1" applyFill="1" applyBorder="1" applyAlignment="1" applyProtection="1">
      <alignment horizontal="center" vertical="center" wrapText="1"/>
    </xf>
    <xf numFmtId="10" fontId="7" fillId="5" borderId="5" xfId="1" applyNumberFormat="1" applyFont="1" applyFill="1" applyBorder="1" applyAlignment="1" applyProtection="1">
      <alignment horizontal="center" vertical="center"/>
    </xf>
    <xf numFmtId="9" fontId="7" fillId="11" borderId="5" xfId="1" applyFont="1" applyFill="1" applyBorder="1" applyAlignment="1" applyProtection="1">
      <alignment horizontal="center" vertical="center"/>
    </xf>
    <xf numFmtId="10" fontId="4" fillId="7" borderId="5" xfId="1" applyNumberFormat="1" applyFont="1" applyFill="1" applyBorder="1" applyAlignment="1" applyProtection="1">
      <alignment wrapText="1"/>
    </xf>
    <xf numFmtId="10" fontId="7" fillId="12" borderId="5" xfId="1" applyNumberFormat="1" applyFont="1" applyFill="1" applyBorder="1" applyAlignment="1" applyProtection="1"/>
    <xf numFmtId="9" fontId="4" fillId="8" borderId="5" xfId="1" applyFont="1" applyFill="1" applyBorder="1" applyAlignment="1" applyProtection="1">
      <alignment wrapText="1"/>
    </xf>
    <xf numFmtId="10" fontId="7" fillId="12" borderId="5" xfId="1" applyNumberFormat="1" applyFont="1" applyFill="1" applyBorder="1" applyAlignment="1" applyProtection="1">
      <alignment horizontal="center" vertical="center"/>
    </xf>
    <xf numFmtId="10" fontId="6" fillId="12" borderId="5" xfId="1" applyNumberFormat="1" applyFont="1" applyFill="1" applyBorder="1" applyAlignment="1" applyProtection="1">
      <alignment horizontal="center" vertical="center" wrapText="1"/>
    </xf>
    <xf numFmtId="10" fontId="4" fillId="11" borderId="5" xfId="1" applyNumberFormat="1" applyFont="1" applyFill="1" applyBorder="1" applyAlignment="1" applyProtection="1">
      <alignment horizontal="center" vertical="center" wrapText="1"/>
    </xf>
    <xf numFmtId="10" fontId="7" fillId="10" borderId="5" xfId="1" applyNumberFormat="1" applyFont="1" applyFill="1" applyBorder="1" applyAlignment="1" applyProtection="1">
      <alignment horizontal="center" vertical="center"/>
    </xf>
    <xf numFmtId="10" fontId="6" fillId="10" borderId="5" xfId="1" applyNumberFormat="1" applyFont="1" applyFill="1" applyBorder="1" applyAlignment="1" applyProtection="1">
      <alignment horizontal="center" wrapText="1"/>
    </xf>
    <xf numFmtId="10" fontId="4" fillId="9" borderId="9" xfId="1" applyNumberFormat="1" applyFont="1" applyFill="1" applyBorder="1" applyAlignment="1" applyProtection="1">
      <alignment horizontal="center" vertical="center" wrapText="1"/>
    </xf>
    <xf numFmtId="164" fontId="4" fillId="8" borderId="5" xfId="3" applyFont="1" applyFill="1" applyBorder="1" applyAlignment="1" applyProtection="1">
      <alignment vertical="center" wrapText="1"/>
      <protection locked="0"/>
    </xf>
    <xf numFmtId="10" fontId="4" fillId="8" borderId="5" xfId="4" applyNumberFormat="1" applyFont="1" applyFill="1" applyBorder="1" applyAlignment="1" applyProtection="1">
      <alignment horizontal="center" vertical="center" wrapText="1"/>
    </xf>
    <xf numFmtId="10" fontId="11" fillId="8" borderId="5" xfId="1" applyNumberFormat="1" applyFont="1" applyFill="1" applyBorder="1" applyAlignment="1" applyProtection="1">
      <alignment horizontal="center" vertical="center"/>
    </xf>
    <xf numFmtId="10" fontId="5" fillId="10" borderId="5" xfId="1" applyNumberFormat="1" applyFont="1" applyFill="1" applyBorder="1" applyAlignment="1" applyProtection="1">
      <alignment horizontal="center" wrapText="1"/>
    </xf>
    <xf numFmtId="10" fontId="5" fillId="8" borderId="5" xfId="1" applyNumberFormat="1" applyFont="1" applyFill="1" applyBorder="1" applyAlignment="1" applyProtection="1">
      <alignment horizontal="center" wrapText="1"/>
    </xf>
    <xf numFmtId="10" fontId="5" fillId="10" borderId="5" xfId="1" applyNumberFormat="1" applyFont="1" applyFill="1" applyBorder="1" applyAlignment="1" applyProtection="1">
      <alignment horizontal="center" vertical="center" wrapText="1"/>
    </xf>
    <xf numFmtId="10" fontId="4" fillId="10" borderId="5" xfId="1" applyNumberFormat="1" applyFont="1" applyFill="1" applyBorder="1" applyAlignment="1" applyProtection="1">
      <alignment horizontal="center" vertical="center" wrapText="1"/>
    </xf>
    <xf numFmtId="10" fontId="5" fillId="12" borderId="16" xfId="1" applyNumberFormat="1" applyFont="1" applyFill="1" applyBorder="1" applyAlignment="1" applyProtection="1">
      <alignment horizontal="center" vertical="center" wrapText="1"/>
    </xf>
    <xf numFmtId="10" fontId="4" fillId="12" borderId="5" xfId="1" applyNumberFormat="1" applyFont="1" applyFill="1" applyBorder="1" applyAlignment="1" applyProtection="1">
      <alignment horizontal="center" vertical="center" wrapText="1"/>
    </xf>
    <xf numFmtId="10" fontId="4" fillId="9" borderId="9" xfId="1" applyNumberFormat="1" applyFont="1" applyFill="1" applyBorder="1" applyAlignment="1" applyProtection="1">
      <alignment vertical="center" wrapText="1"/>
    </xf>
    <xf numFmtId="164" fontId="5" fillId="13" borderId="5" xfId="3" applyFont="1" applyFill="1" applyBorder="1" applyAlignment="1" applyProtection="1">
      <alignment horizontal="center" vertical="center" wrapText="1"/>
    </xf>
    <xf numFmtId="164" fontId="5" fillId="13" borderId="16" xfId="3" applyFont="1" applyFill="1" applyBorder="1" applyAlignment="1" applyProtection="1">
      <alignment horizontal="center" vertical="center" wrapText="1"/>
    </xf>
    <xf numFmtId="164" fontId="4" fillId="13" borderId="5" xfId="3" applyFont="1" applyFill="1" applyBorder="1" applyAlignment="1" applyProtection="1">
      <alignment horizontal="center" vertical="center" wrapText="1"/>
    </xf>
    <xf numFmtId="164" fontId="4" fillId="9" borderId="9" xfId="3" applyFont="1" applyFill="1" applyBorder="1" applyAlignment="1" applyProtection="1">
      <alignment horizontal="center" vertical="center" wrapText="1"/>
    </xf>
    <xf numFmtId="164" fontId="3" fillId="36" borderId="2" xfId="3" applyFont="1" applyFill="1" applyBorder="1" applyAlignment="1" applyProtection="1">
      <alignment horizontal="center" vertical="center" wrapText="1"/>
    </xf>
    <xf numFmtId="0" fontId="3" fillId="36" borderId="2" xfId="2" applyFont="1" applyFill="1" applyBorder="1" applyAlignment="1" applyProtection="1">
      <alignment horizontal="center" vertical="center" wrapText="1"/>
    </xf>
    <xf numFmtId="9" fontId="3" fillId="36" borderId="2" xfId="1" applyFont="1" applyFill="1" applyBorder="1" applyAlignment="1" applyProtection="1">
      <alignment horizontal="center" vertical="center" wrapText="1"/>
    </xf>
    <xf numFmtId="10" fontId="3" fillId="36" borderId="2" xfId="1" applyNumberFormat="1" applyFont="1" applyFill="1" applyBorder="1" applyAlignment="1" applyProtection="1">
      <alignment horizontal="center" vertical="center" wrapText="1"/>
    </xf>
    <xf numFmtId="164" fontId="5" fillId="36" borderId="16" xfId="3" applyFont="1" applyFill="1" applyBorder="1" applyAlignment="1" applyProtection="1">
      <alignment vertical="center" wrapText="1"/>
      <protection locked="0"/>
    </xf>
    <xf numFmtId="10" fontId="5" fillId="36" borderId="16" xfId="1" applyNumberFormat="1" applyFont="1" applyFill="1" applyBorder="1" applyAlignment="1" applyProtection="1">
      <alignment wrapText="1"/>
    </xf>
    <xf numFmtId="9" fontId="5" fillId="36" borderId="16" xfId="1" applyFont="1" applyFill="1" applyBorder="1" applyAlignment="1" applyProtection="1">
      <alignment vertical="center" wrapText="1"/>
    </xf>
    <xf numFmtId="10" fontId="5" fillId="36" borderId="16" xfId="1" applyNumberFormat="1" applyFont="1" applyFill="1" applyBorder="1" applyAlignment="1" applyProtection="1">
      <alignment vertical="center" wrapText="1"/>
    </xf>
    <xf numFmtId="164" fontId="6" fillId="36" borderId="5" xfId="3" applyFont="1" applyFill="1" applyBorder="1" applyAlignment="1" applyProtection="1">
      <alignment vertical="center" wrapText="1"/>
      <protection locked="0"/>
    </xf>
    <xf numFmtId="10" fontId="6" fillId="36" borderId="5" xfId="1" applyNumberFormat="1" applyFont="1" applyFill="1" applyBorder="1" applyAlignment="1" applyProtection="1">
      <alignment wrapText="1"/>
    </xf>
    <xf numFmtId="9" fontId="6" fillId="36" borderId="5" xfId="1" applyFont="1" applyFill="1" applyBorder="1" applyAlignment="1" applyProtection="1">
      <alignment vertical="center" wrapText="1"/>
    </xf>
    <xf numFmtId="10" fontId="6" fillId="36" borderId="5" xfId="1" applyNumberFormat="1" applyFont="1" applyFill="1" applyBorder="1" applyAlignment="1" applyProtection="1">
      <alignment vertical="center" wrapText="1"/>
    </xf>
    <xf numFmtId="164" fontId="4" fillId="36" borderId="5" xfId="3" applyFont="1" applyFill="1" applyBorder="1" applyAlignment="1" applyProtection="1">
      <alignment vertical="center" wrapText="1"/>
    </xf>
    <xf numFmtId="10" fontId="4" fillId="36" borderId="5" xfId="1" applyNumberFormat="1" applyFont="1" applyFill="1" applyBorder="1" applyAlignment="1" applyProtection="1">
      <alignment wrapText="1"/>
    </xf>
    <xf numFmtId="9" fontId="4" fillId="36" borderId="5" xfId="1" applyFont="1" applyFill="1" applyBorder="1" applyAlignment="1" applyProtection="1">
      <alignment vertical="center" wrapText="1"/>
    </xf>
    <xf numFmtId="10" fontId="4" fillId="36" borderId="5" xfId="1" applyNumberFormat="1" applyFont="1" applyFill="1" applyBorder="1" applyAlignment="1" applyProtection="1">
      <alignment vertical="center" wrapText="1"/>
    </xf>
    <xf numFmtId="10" fontId="7" fillId="36" borderId="5" xfId="1" applyNumberFormat="1" applyFont="1" applyFill="1" applyBorder="1" applyAlignment="1" applyProtection="1">
      <alignment vertical="center"/>
    </xf>
    <xf numFmtId="9" fontId="7" fillId="36" borderId="5" xfId="1" applyFont="1" applyFill="1" applyBorder="1" applyAlignment="1" applyProtection="1">
      <alignment vertical="center"/>
    </xf>
    <xf numFmtId="164" fontId="7" fillId="8" borderId="5" xfId="3" applyFont="1" applyFill="1" applyBorder="1" applyAlignment="1" applyProtection="1">
      <alignment vertical="center"/>
      <protection locked="0"/>
    </xf>
    <xf numFmtId="164" fontId="7" fillId="36" borderId="5" xfId="3" applyFont="1" applyFill="1" applyBorder="1" applyAlignment="1" applyProtection="1">
      <alignment vertical="center"/>
      <protection locked="0"/>
    </xf>
    <xf numFmtId="0" fontId="4" fillId="0" borderId="29" xfId="2" applyFont="1" applyBorder="1" applyAlignment="1" applyProtection="1">
      <alignment horizontal="center"/>
      <protection locked="0"/>
    </xf>
    <xf numFmtId="164" fontId="14" fillId="0" borderId="30" xfId="3" applyFont="1" applyFill="1" applyBorder="1" applyAlignment="1" applyProtection="1">
      <alignment horizontal="center"/>
      <protection locked="0"/>
    </xf>
    <xf numFmtId="164" fontId="14" fillId="0" borderId="31" xfId="3" applyFont="1" applyBorder="1" applyAlignment="1" applyProtection="1">
      <alignment horizontal="center"/>
      <protection locked="0"/>
    </xf>
    <xf numFmtId="9" fontId="1" fillId="0" borderId="0" xfId="1" applyFont="1" applyFill="1" applyBorder="1" applyProtection="1">
      <protection locked="0"/>
    </xf>
    <xf numFmtId="0" fontId="1" fillId="0" borderId="0" xfId="2" applyFill="1" applyBorder="1" applyProtection="1">
      <protection locked="0"/>
    </xf>
    <xf numFmtId="9" fontId="13" fillId="0" borderId="0" xfId="4" applyFont="1" applyFill="1" applyBorder="1" applyAlignment="1" applyProtection="1">
      <alignment horizontal="justify" vertical="center"/>
      <protection locked="0"/>
    </xf>
    <xf numFmtId="165" fontId="0" fillId="0" borderId="0" xfId="5" applyFont="1" applyFill="1" applyBorder="1" applyProtection="1">
      <protection locked="0"/>
    </xf>
    <xf numFmtId="166" fontId="38" fillId="4" borderId="26" xfId="2" applyNumberFormat="1" applyFont="1" applyFill="1" applyBorder="1" applyAlignment="1" applyProtection="1">
      <alignment horizontal="center" wrapText="1"/>
    </xf>
    <xf numFmtId="166" fontId="38" fillId="4" borderId="25" xfId="2" applyNumberFormat="1" applyFont="1" applyFill="1" applyBorder="1" applyAlignment="1" applyProtection="1">
      <alignment horizontal="center" vertical="center" wrapText="1"/>
    </xf>
    <xf numFmtId="164" fontId="38" fillId="5" borderId="7" xfId="3" applyFont="1" applyFill="1" applyBorder="1" applyAlignment="1" applyProtection="1">
      <alignment horizontal="center" wrapText="1"/>
    </xf>
    <xf numFmtId="9" fontId="38" fillId="5" borderId="9" xfId="4" applyFont="1" applyFill="1" applyBorder="1" applyAlignment="1" applyProtection="1">
      <alignment horizontal="center" wrapText="1"/>
    </xf>
    <xf numFmtId="164" fontId="38" fillId="11" borderId="9" xfId="3" applyFont="1" applyFill="1" applyBorder="1" applyAlignment="1" applyProtection="1">
      <alignment horizontal="center" wrapText="1"/>
    </xf>
    <xf numFmtId="10" fontId="38" fillId="11" borderId="9" xfId="1" applyNumberFormat="1" applyFont="1" applyFill="1" applyBorder="1" applyAlignment="1" applyProtection="1">
      <alignment horizontal="center" wrapText="1"/>
    </xf>
    <xf numFmtId="10" fontId="38" fillId="11" borderId="9" xfId="1" applyNumberFormat="1" applyFont="1" applyFill="1" applyBorder="1" applyAlignment="1" applyProtection="1">
      <alignment horizontal="center" vertical="center" wrapText="1"/>
    </xf>
    <xf numFmtId="166" fontId="38" fillId="12" borderId="9" xfId="2" applyNumberFormat="1" applyFont="1" applyFill="1" applyBorder="1" applyAlignment="1" applyProtection="1">
      <alignment horizontal="center" wrapText="1"/>
    </xf>
    <xf numFmtId="10" fontId="38" fillId="12" borderId="9" xfId="1" applyNumberFormat="1" applyFont="1" applyFill="1" applyBorder="1" applyAlignment="1" applyProtection="1">
      <alignment horizontal="center" wrapText="1"/>
    </xf>
    <xf numFmtId="9" fontId="38" fillId="12" borderId="9" xfId="1" applyFont="1" applyFill="1" applyBorder="1" applyAlignment="1" applyProtection="1">
      <alignment horizontal="center" wrapText="1"/>
    </xf>
    <xf numFmtId="164" fontId="38" fillId="13" borderId="9" xfId="3" applyFont="1" applyFill="1" applyBorder="1" applyAlignment="1" applyProtection="1">
      <alignment horizontal="center" wrapText="1"/>
    </xf>
    <xf numFmtId="10" fontId="38" fillId="13" borderId="9" xfId="1" applyNumberFormat="1" applyFont="1" applyFill="1" applyBorder="1" applyAlignment="1" applyProtection="1">
      <alignment horizontal="center" wrapText="1"/>
    </xf>
    <xf numFmtId="164" fontId="38" fillId="10" borderId="9" xfId="3" applyFont="1" applyFill="1" applyBorder="1" applyAlignment="1" applyProtection="1">
      <alignment horizontal="center" wrapText="1"/>
    </xf>
    <xf numFmtId="10" fontId="38" fillId="10" borderId="9" xfId="1" applyNumberFormat="1" applyFont="1" applyFill="1" applyBorder="1" applyAlignment="1" applyProtection="1">
      <alignment horizontal="center" wrapText="1"/>
    </xf>
    <xf numFmtId="9" fontId="38" fillId="10" borderId="9" xfId="1" applyFont="1" applyFill="1" applyBorder="1" applyAlignment="1" applyProtection="1">
      <alignment horizontal="center" wrapText="1"/>
    </xf>
    <xf numFmtId="166" fontId="38" fillId="36" borderId="9" xfId="2" applyNumberFormat="1" applyFont="1" applyFill="1" applyBorder="1" applyAlignment="1" applyProtection="1">
      <alignment horizontal="center" wrapText="1"/>
    </xf>
    <xf numFmtId="10" fontId="38" fillId="36" borderId="9" xfId="1" applyNumberFormat="1" applyFont="1" applyFill="1" applyBorder="1" applyAlignment="1" applyProtection="1">
      <alignment horizontal="center" wrapText="1"/>
    </xf>
    <xf numFmtId="9" fontId="38" fillId="36" borderId="9" xfId="1" applyFont="1" applyFill="1" applyBorder="1" applyAlignment="1" applyProtection="1">
      <alignment horizontal="center" wrapText="1"/>
    </xf>
    <xf numFmtId="166" fontId="1" fillId="0" borderId="0" xfId="2" applyNumberFormat="1" applyFont="1" applyFill="1" applyProtection="1">
      <protection locked="0"/>
    </xf>
    <xf numFmtId="167" fontId="4" fillId="0" borderId="4" xfId="2" applyNumberFormat="1" applyFont="1" applyFill="1" applyBorder="1" applyAlignment="1" applyProtection="1">
      <alignment horizontal="center" wrapText="1"/>
    </xf>
    <xf numFmtId="164" fontId="4" fillId="5" borderId="4" xfId="3" applyFont="1" applyFill="1" applyBorder="1" applyAlignment="1" applyProtection="1">
      <alignment horizontal="right" wrapText="1"/>
      <protection locked="0"/>
    </xf>
    <xf numFmtId="0" fontId="4" fillId="4" borderId="29" xfId="2" applyFont="1" applyFill="1" applyBorder="1" applyAlignment="1" applyProtection="1">
      <alignment horizontal="center" vertical="center" wrapText="1"/>
    </xf>
    <xf numFmtId="0" fontId="4" fillId="4" borderId="31" xfId="2" applyFont="1" applyFill="1" applyBorder="1" applyAlignment="1" applyProtection="1">
      <alignment horizontal="center" vertical="center" wrapText="1"/>
    </xf>
    <xf numFmtId="0" fontId="40" fillId="4" borderId="29" xfId="2" applyFont="1" applyFill="1" applyBorder="1" applyAlignment="1" applyProtection="1">
      <alignment horizontal="center" vertical="center" wrapText="1"/>
    </xf>
    <xf numFmtId="0" fontId="40" fillId="4" borderId="31" xfId="2" applyFont="1" applyFill="1" applyBorder="1" applyAlignment="1" applyProtection="1">
      <alignment horizontal="center" vertical="center" wrapText="1"/>
    </xf>
    <xf numFmtId="0" fontId="39" fillId="3" borderId="1" xfId="2" applyFont="1" applyFill="1" applyBorder="1" applyAlignment="1" applyProtection="1">
      <alignment horizontal="center" vertical="center" wrapText="1"/>
      <protection locked="0"/>
    </xf>
    <xf numFmtId="0" fontId="39" fillId="3" borderId="2" xfId="2" applyFont="1" applyFill="1" applyBorder="1" applyAlignment="1" applyProtection="1">
      <alignment horizontal="center" vertical="center" wrapText="1"/>
      <protection locked="0"/>
    </xf>
    <xf numFmtId="9" fontId="13" fillId="0" borderId="28" xfId="4" applyFont="1" applyBorder="1" applyAlignment="1" applyProtection="1">
      <alignment horizontal="justify" vertical="center"/>
      <protection locked="0"/>
    </xf>
    <xf numFmtId="9" fontId="13" fillId="0" borderId="46" xfId="4" applyFont="1" applyBorder="1" applyAlignment="1" applyProtection="1">
      <alignment horizontal="justify" vertical="center"/>
      <protection locked="0"/>
    </xf>
    <xf numFmtId="9" fontId="13" fillId="0" borderId="24" xfId="4" applyFont="1" applyBorder="1" applyAlignment="1" applyProtection="1">
      <alignment horizontal="justify" vertical="center"/>
      <protection locked="0"/>
    </xf>
    <xf numFmtId="9" fontId="13" fillId="0" borderId="43" xfId="4" applyFont="1" applyBorder="1" applyAlignment="1" applyProtection="1">
      <alignment horizontal="justify" vertical="center"/>
      <protection locked="0"/>
    </xf>
    <xf numFmtId="9" fontId="13" fillId="0" borderId="44" xfId="4" applyFont="1" applyBorder="1" applyAlignment="1" applyProtection="1">
      <alignment horizontal="justify" vertical="center"/>
      <protection locked="0"/>
    </xf>
    <xf numFmtId="9" fontId="13" fillId="0" borderId="45" xfId="4" applyFont="1" applyBorder="1" applyAlignment="1" applyProtection="1">
      <alignment horizontal="justify" vertical="center"/>
      <protection locked="0"/>
    </xf>
    <xf numFmtId="9" fontId="13" fillId="2" borderId="5" xfId="4" applyFont="1" applyFill="1" applyBorder="1" applyAlignment="1" applyProtection="1">
      <alignment horizontal="justify" vertical="center"/>
      <protection locked="0"/>
    </xf>
    <xf numFmtId="9" fontId="13" fillId="2" borderId="6" xfId="4" applyFont="1" applyFill="1" applyBorder="1" applyAlignment="1" applyProtection="1">
      <alignment horizontal="justify" vertical="center"/>
      <protection locked="0"/>
    </xf>
    <xf numFmtId="9" fontId="13" fillId="2" borderId="9" xfId="4" applyFont="1" applyFill="1" applyBorder="1" applyAlignment="1" applyProtection="1">
      <alignment horizontal="justify" vertical="center"/>
      <protection locked="0"/>
    </xf>
    <xf numFmtId="9" fontId="13" fillId="2" borderId="8" xfId="4" applyFont="1" applyFill="1" applyBorder="1" applyAlignment="1" applyProtection="1">
      <alignment horizontal="justify" vertical="center"/>
      <protection locked="0"/>
    </xf>
    <xf numFmtId="0" fontId="4" fillId="0" borderId="7" xfId="2" applyFont="1" applyBorder="1" applyAlignment="1" applyProtection="1">
      <alignment horizontal="justify" vertical="center"/>
      <protection locked="0"/>
    </xf>
    <xf numFmtId="0" fontId="4" fillId="0" borderId="12" xfId="2" applyFont="1" applyBorder="1" applyAlignment="1" applyProtection="1">
      <alignment horizontal="justify" vertical="center"/>
      <protection locked="0"/>
    </xf>
    <xf numFmtId="0" fontId="4" fillId="0" borderId="4" xfId="2" applyFont="1" applyBorder="1" applyAlignment="1" applyProtection="1">
      <alignment horizontal="justify" vertical="center"/>
      <protection locked="0"/>
    </xf>
    <xf numFmtId="0" fontId="4" fillId="0" borderId="11" xfId="2" applyFont="1" applyBorder="1" applyAlignment="1" applyProtection="1">
      <alignment horizontal="justify" vertical="center"/>
      <protection locked="0"/>
    </xf>
    <xf numFmtId="0" fontId="37" fillId="6" borderId="17" xfId="2" applyFont="1" applyFill="1" applyBorder="1" applyAlignment="1" applyProtection="1">
      <alignment horizontal="center"/>
      <protection locked="0"/>
    </xf>
    <xf numFmtId="0" fontId="37" fillId="6" borderId="14" xfId="2" applyFont="1" applyFill="1" applyBorder="1" applyAlignment="1" applyProtection="1">
      <alignment horizontal="center"/>
      <protection locked="0"/>
    </xf>
    <xf numFmtId="0" fontId="37" fillId="6" borderId="15" xfId="2" applyFont="1" applyFill="1" applyBorder="1" applyAlignment="1" applyProtection="1">
      <alignment horizontal="center"/>
      <protection locked="0"/>
    </xf>
    <xf numFmtId="0" fontId="37" fillId="6" borderId="19" xfId="2" applyFont="1" applyFill="1" applyBorder="1" applyAlignment="1" applyProtection="1">
      <alignment horizontal="center"/>
      <protection locked="0"/>
    </xf>
    <xf numFmtId="0" fontId="37" fillId="6" borderId="0" xfId="2" applyFont="1" applyFill="1" applyBorder="1" applyAlignment="1" applyProtection="1">
      <alignment horizontal="center"/>
      <protection locked="0"/>
    </xf>
    <xf numFmtId="0" fontId="37" fillId="6" borderId="20" xfId="2" applyFont="1" applyFill="1" applyBorder="1" applyAlignment="1" applyProtection="1">
      <alignment horizontal="center"/>
      <protection locked="0"/>
    </xf>
    <xf numFmtId="0" fontId="37" fillId="6" borderId="21" xfId="2" applyFont="1" applyFill="1" applyBorder="1" applyAlignment="1" applyProtection="1">
      <alignment horizontal="center"/>
      <protection locked="0"/>
    </xf>
    <xf numFmtId="0" fontId="37" fillId="6" borderId="22" xfId="2" applyFont="1" applyFill="1" applyBorder="1" applyAlignment="1" applyProtection="1">
      <alignment horizontal="center"/>
      <protection locked="0"/>
    </xf>
    <xf numFmtId="0" fontId="37" fillId="6" borderId="23" xfId="2" applyFont="1" applyFill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justify" vertical="center"/>
      <protection locked="0"/>
    </xf>
    <xf numFmtId="0" fontId="4" fillId="0" borderId="10" xfId="2" applyFont="1" applyBorder="1" applyAlignment="1" applyProtection="1">
      <alignment horizontal="justify" vertical="center"/>
      <protection locked="0"/>
    </xf>
    <xf numFmtId="9" fontId="13" fillId="0" borderId="27" xfId="4" applyFont="1" applyBorder="1" applyAlignment="1" applyProtection="1">
      <alignment horizontal="justify" vertical="center"/>
      <protection locked="0"/>
    </xf>
    <xf numFmtId="9" fontId="13" fillId="0" borderId="41" xfId="4" applyFont="1" applyBorder="1" applyAlignment="1" applyProtection="1">
      <alignment horizontal="justify" vertical="center"/>
      <protection locked="0"/>
    </xf>
    <xf numFmtId="9" fontId="13" fillId="0" borderId="42" xfId="4" applyFont="1" applyBorder="1" applyAlignment="1" applyProtection="1">
      <alignment horizontal="justify" vertical="center"/>
      <protection locked="0"/>
    </xf>
    <xf numFmtId="9" fontId="13" fillId="2" borderId="2" xfId="4" applyFont="1" applyFill="1" applyBorder="1" applyAlignment="1" applyProtection="1">
      <alignment horizontal="justify" vertical="center"/>
      <protection locked="0"/>
    </xf>
    <xf numFmtId="9" fontId="13" fillId="2" borderId="3" xfId="4" applyFont="1" applyFill="1" applyBorder="1" applyAlignment="1" applyProtection="1">
      <alignment horizontal="justify" vertical="center"/>
      <protection locked="0"/>
    </xf>
  </cellXfs>
  <cellStyles count="175">
    <cellStyle name="6_x0019_¾I?À@%¡h¼ï©À@Ã´üµ¥Þ¾@_x0008_Uy_x0012_ÕÁ@·\È?+Á@Íòw#…»ô@_x000a_MS51500050" xfId="67"/>
    <cellStyle name="6_x0019_¾I?À@%¡h¼ï©À@Ã´üµ¥Þ¾@_x0008_Uy_x0012_ÕÁ@·\È?+Á@Íòw#…»ô@_x000a_MS51500050 2" xfId="68"/>
    <cellStyle name="Buena 2" xfId="69"/>
    <cellStyle name="Buena 3" xfId="70"/>
    <cellStyle name="Cálculo 2" xfId="71"/>
    <cellStyle name="Cálculo 3" xfId="72"/>
    <cellStyle name="Celda de comprobación 2" xfId="73"/>
    <cellStyle name="Celda de comprobación 3" xfId="74"/>
    <cellStyle name="Celda vinculada 2" xfId="75"/>
    <cellStyle name="Celda vinculada 3" xfId="76"/>
    <cellStyle name="Encabezado 4 2" xfId="77"/>
    <cellStyle name="Encabezado 4 3" xfId="78"/>
    <cellStyle name="Énfasis 1" xfId="79"/>
    <cellStyle name="Énfasis 2" xfId="80"/>
    <cellStyle name="Énfasis 3" xfId="81"/>
    <cellStyle name="Énfasis1 - 20%" xfId="82"/>
    <cellStyle name="Énfasis1 - 40%" xfId="83"/>
    <cellStyle name="Énfasis1 - 60%" xfId="84"/>
    <cellStyle name="Énfasis1 2" xfId="85"/>
    <cellStyle name="Énfasis1 3" xfId="86"/>
    <cellStyle name="Énfasis2 - 20%" xfId="87"/>
    <cellStyle name="Énfasis2 - 40%" xfId="88"/>
    <cellStyle name="Énfasis2 - 60%" xfId="89"/>
    <cellStyle name="Énfasis2 2" xfId="90"/>
    <cellStyle name="Énfasis2 3" xfId="91"/>
    <cellStyle name="Énfasis3 - 20%" xfId="92"/>
    <cellStyle name="Énfasis3 - 40%" xfId="93"/>
    <cellStyle name="Énfasis3 - 60%" xfId="94"/>
    <cellStyle name="Énfasis3 2" xfId="95"/>
    <cellStyle name="Énfasis3 3" xfId="96"/>
    <cellStyle name="Énfasis4 - 20%" xfId="97"/>
    <cellStyle name="Énfasis4 - 40%" xfId="98"/>
    <cellStyle name="Énfasis4 - 60%" xfId="99"/>
    <cellStyle name="Énfasis4 2" xfId="100"/>
    <cellStyle name="Énfasis4 3" xfId="101"/>
    <cellStyle name="Énfasis5 - 20%" xfId="102"/>
    <cellStyle name="Énfasis5 - 40%" xfId="103"/>
    <cellStyle name="Énfasis5 - 60%" xfId="104"/>
    <cellStyle name="Énfasis5 2" xfId="105"/>
    <cellStyle name="Énfasis5 3" xfId="106"/>
    <cellStyle name="Énfasis6 - 20%" xfId="107"/>
    <cellStyle name="Énfasis6 - 40%" xfId="108"/>
    <cellStyle name="Énfasis6 - 60%" xfId="109"/>
    <cellStyle name="Énfasis6 2" xfId="110"/>
    <cellStyle name="Énfasis6 3" xfId="111"/>
    <cellStyle name="Entrada 2" xfId="112"/>
    <cellStyle name="Entrada 3" xfId="113"/>
    <cellStyle name="Euro" xfId="42"/>
    <cellStyle name="Excel Built-in Comma" xfId="147"/>
    <cellStyle name="Excel Built-in Currency" xfId="148"/>
    <cellStyle name="Excel Built-in Normal" xfId="44"/>
    <cellStyle name="Excel Built-in Normal 1" xfId="114"/>
    <cellStyle name="Excel Built-in Normal 2" xfId="145"/>
    <cellStyle name="Excel Built-in Normal 3" xfId="149"/>
    <cellStyle name="Hipervínculo 2" xfId="24"/>
    <cellStyle name="Hipervínculo 3" xfId="140"/>
    <cellStyle name="Incorrecto 2" xfId="115"/>
    <cellStyle name="Incorrecto 3" xfId="116"/>
    <cellStyle name="Millares [0]" xfId="7" builtinId="6"/>
    <cellStyle name="Millares [0] 2" xfId="12"/>
    <cellStyle name="Millares 10" xfId="143"/>
    <cellStyle name="Millares 11" xfId="151"/>
    <cellStyle name="Millares 2" xfId="5"/>
    <cellStyle name="Millares 2 2" xfId="9"/>
    <cellStyle name="Millares 2 2 2" xfId="45"/>
    <cellStyle name="Millares 2 2 3" xfId="158"/>
    <cellStyle name="Millares 2 2 4" xfId="160"/>
    <cellStyle name="Millares 2 2 5" xfId="159"/>
    <cellStyle name="Millares 2 2 6" xfId="170"/>
    <cellStyle name="Millares 2 2 7" xfId="34"/>
    <cellStyle name="Millares 2 3" xfId="19"/>
    <cellStyle name="Millares 2 4" xfId="155"/>
    <cellStyle name="Millares 2 5" xfId="172"/>
    <cellStyle name="Millares 2 6" xfId="164"/>
    <cellStyle name="Millares 2 7" xfId="167"/>
    <cellStyle name="Millares 2 8" xfId="117"/>
    <cellStyle name="Millares 2_INFORME FINAL CIRUGIA Y SALA DE PARTOS COSTOS I SEMESTRE 2009" xfId="46"/>
    <cellStyle name="Millares 3" xfId="18"/>
    <cellStyle name="Millares 3 2" xfId="41"/>
    <cellStyle name="Millares 3 2 2" xfId="59"/>
    <cellStyle name="Millares 3 3" xfId="38"/>
    <cellStyle name="Millares 39" xfId="118"/>
    <cellStyle name="Millares 4" xfId="17"/>
    <cellStyle name="Millares 4 2" xfId="119"/>
    <cellStyle name="Millares 4 3" xfId="120"/>
    <cellStyle name="Millares 4 4" xfId="40"/>
    <cellStyle name="Millares 5" xfId="52"/>
    <cellStyle name="Millares 6" xfId="58"/>
    <cellStyle name="Millares 7" xfId="61"/>
    <cellStyle name="Millares 8" xfId="63"/>
    <cellStyle name="Millares 9" xfId="64"/>
    <cellStyle name="Moneda 2" xfId="3"/>
    <cellStyle name="Moneda 2 2" xfId="21"/>
    <cellStyle name="Moneda 2 2 2" xfId="28"/>
    <cellStyle name="Moneda 2 2 3" xfId="154"/>
    <cellStyle name="Moneda 2 2 4" xfId="156"/>
    <cellStyle name="Moneda 2 2 5" xfId="171"/>
    <cellStyle name="Moneda 2 2 6" xfId="165"/>
    <cellStyle name="Moneda 2 3" xfId="152"/>
    <cellStyle name="Moneda 2 4" xfId="174"/>
    <cellStyle name="Moneda 2 5" xfId="162"/>
    <cellStyle name="Moneda 2 6" xfId="168"/>
    <cellStyle name="Moneda 3" xfId="36"/>
    <cellStyle name="Moneda 4" xfId="47"/>
    <cellStyle name="Moneda 5" xfId="53"/>
    <cellStyle name="Moneda 6" xfId="66"/>
    <cellStyle name="Neutral 2" xfId="121"/>
    <cellStyle name="Neutral 3" xfId="122"/>
    <cellStyle name="Normal" xfId="0" builtinId="0"/>
    <cellStyle name="Normal 10" xfId="26"/>
    <cellStyle name="Normal 10 2" xfId="51"/>
    <cellStyle name="Normal 11" xfId="57"/>
    <cellStyle name="Normal 12" xfId="60"/>
    <cellStyle name="Normal 12 2" xfId="123"/>
    <cellStyle name="Normal 13" xfId="62"/>
    <cellStyle name="Normal 14" xfId="23"/>
    <cellStyle name="Normal 15" xfId="65"/>
    <cellStyle name="Normal 16" xfId="144"/>
    <cellStyle name="Normal 17" xfId="150"/>
    <cellStyle name="Normal 18" xfId="20"/>
    <cellStyle name="Normal 2" xfId="2"/>
    <cellStyle name="Normal 2 2" xfId="15"/>
    <cellStyle name="Normal 2 2 2" xfId="48"/>
    <cellStyle name="Normal 2 2 3" xfId="25"/>
    <cellStyle name="Normal 2 3" xfId="16"/>
    <cellStyle name="Normal 2 4" xfId="146"/>
    <cellStyle name="Normal 2 5" xfId="153"/>
    <cellStyle name="Normal 2 6" xfId="173"/>
    <cellStyle name="Normal 2 7" xfId="163"/>
    <cellStyle name="Normal 2 8" xfId="157"/>
    <cellStyle name="Normal 24" xfId="124"/>
    <cellStyle name="Normal 3" xfId="8"/>
    <cellStyle name="Normal 3 2" xfId="49"/>
    <cellStyle name="Normal 3 3" xfId="6"/>
    <cellStyle name="Normal 4" xfId="10"/>
    <cellStyle name="Normal 4 2" xfId="50"/>
    <cellStyle name="Normal 4 3" xfId="141"/>
    <cellStyle name="Normal 4 4" xfId="27"/>
    <cellStyle name="Normal 5" xfId="33"/>
    <cellStyle name="Normal 5 2" xfId="54"/>
    <cellStyle name="Normal 6" xfId="29"/>
    <cellStyle name="Normal 6 2" xfId="55"/>
    <cellStyle name="Normal 7" xfId="37"/>
    <cellStyle name="Normal 8" xfId="39"/>
    <cellStyle name="Normal 9" xfId="43"/>
    <cellStyle name="Notas 2" xfId="125"/>
    <cellStyle name="Notas 3" xfId="126"/>
    <cellStyle name="Porcentaje" xfId="1" builtinId="5"/>
    <cellStyle name="Porcentaje 2" xfId="4"/>
    <cellStyle name="Porcentaje 2 2" xfId="13"/>
    <cellStyle name="Porcentaje 2 2 2" xfId="56"/>
    <cellStyle name="Porcentaje 2 3" xfId="14"/>
    <cellStyle name="Porcentaje 2 4" xfId="161"/>
    <cellStyle name="Porcentaje 2 5" xfId="169"/>
    <cellStyle name="Porcentaje 2 6" xfId="166"/>
    <cellStyle name="Porcentaje 3" xfId="11"/>
    <cellStyle name="Porcentaje 3 2" xfId="142"/>
    <cellStyle name="Porcentual 2" xfId="22"/>
    <cellStyle name="Porcentual 2 2" xfId="31"/>
    <cellStyle name="Porcentual 2 3" xfId="32"/>
    <cellStyle name="Porcentual 3" xfId="30"/>
    <cellStyle name="Porcentual 4" xfId="35"/>
    <cellStyle name="Salida 2" xfId="127"/>
    <cellStyle name="Salida 3" xfId="128"/>
    <cellStyle name="Texto de advertencia 2" xfId="129"/>
    <cellStyle name="Texto de advertencia 3" xfId="130"/>
    <cellStyle name="Título 1 2" xfId="131"/>
    <cellStyle name="Título 1 3" xfId="132"/>
    <cellStyle name="Título 2 2" xfId="133"/>
    <cellStyle name="Título 2 3" xfId="134"/>
    <cellStyle name="Título 3 2" xfId="135"/>
    <cellStyle name="Título 3 3" xfId="136"/>
    <cellStyle name="Título de hoja" xfId="137"/>
    <cellStyle name="Total 2" xfId="138"/>
    <cellStyle name="Total 3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3"/>
  <dimension ref="A1:Z46"/>
  <sheetViews>
    <sheetView tabSelected="1" topLeftCell="A14" workbookViewId="0">
      <selection activeCell="H22" sqref="H22"/>
    </sheetView>
  </sheetViews>
  <sheetFormatPr baseColWidth="10" defaultRowHeight="15"/>
  <cols>
    <col min="1" max="1" width="8.42578125" style="2" customWidth="1"/>
    <col min="2" max="2" width="49.85546875" style="1" customWidth="1"/>
    <col min="3" max="3" width="19.140625" style="3" bestFit="1" customWidth="1"/>
    <col min="4" max="4" width="9.28515625" style="4" bestFit="1" customWidth="1"/>
    <col min="5" max="5" width="17.140625" style="5" bestFit="1" customWidth="1"/>
    <col min="6" max="6" width="8.28515625" style="6" customWidth="1"/>
    <col min="7" max="7" width="11.140625" style="48" customWidth="1"/>
    <col min="8" max="8" width="12" style="6" customWidth="1"/>
    <col min="9" max="9" width="16.7109375" style="5" customWidth="1"/>
    <col min="10" max="10" width="8.7109375" style="7" customWidth="1"/>
    <col min="11" max="11" width="11.5703125" style="7" customWidth="1"/>
    <col min="12" max="12" width="11.140625" style="7" customWidth="1"/>
    <col min="13" max="13" width="19.140625" style="5" customWidth="1"/>
    <col min="14" max="14" width="11.140625" style="8" customWidth="1"/>
    <col min="15" max="15" width="19.7109375" style="1" bestFit="1" customWidth="1"/>
    <col min="16" max="16" width="9.28515625" style="1" bestFit="1" customWidth="1"/>
    <col min="17" max="17" width="11.85546875" style="1" customWidth="1"/>
    <col min="18" max="18" width="11.28515625" style="1" customWidth="1"/>
    <col min="19" max="19" width="17.7109375" style="1" customWidth="1"/>
    <col min="20" max="20" width="8" style="1" bestFit="1" customWidth="1"/>
    <col min="21" max="21" width="11.85546875" style="1" customWidth="1"/>
    <col min="22" max="22" width="12.140625" style="1" customWidth="1"/>
    <col min="23" max="23" width="19.140625" style="1" customWidth="1"/>
    <col min="24" max="24" width="12.28515625" style="11" customWidth="1"/>
    <col min="25" max="25" width="12.85546875" style="48" customWidth="1"/>
    <col min="26" max="26" width="12.42578125" style="48" customWidth="1"/>
    <col min="27" max="16384" width="11.42578125" style="12"/>
  </cols>
  <sheetData>
    <row r="1" spans="1:26" ht="20.25">
      <c r="A1" s="248" t="s">
        <v>84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50"/>
    </row>
    <row r="2" spans="1:26" ht="20.25">
      <c r="A2" s="251" t="s">
        <v>85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3"/>
    </row>
    <row r="3" spans="1:26" ht="21" thickBot="1">
      <c r="A3" s="254" t="s">
        <v>86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/>
    </row>
    <row r="5" spans="1:26" ht="15.75" thickBot="1"/>
    <row r="6" spans="1:26" ht="19.5" customHeight="1">
      <c r="A6" s="257" t="s">
        <v>82</v>
      </c>
      <c r="B6" s="258"/>
      <c r="C6" s="200" t="s">
        <v>83</v>
      </c>
      <c r="F6" s="259" t="s">
        <v>0</v>
      </c>
      <c r="G6" s="260"/>
      <c r="H6" s="260"/>
      <c r="I6" s="260"/>
      <c r="J6" s="261"/>
      <c r="K6" s="262"/>
      <c r="L6" s="262"/>
      <c r="M6" s="262"/>
      <c r="N6" s="262"/>
      <c r="O6" s="263"/>
    </row>
    <row r="7" spans="1:26" ht="19.5" customHeight="1">
      <c r="A7" s="246" t="s">
        <v>2</v>
      </c>
      <c r="B7" s="247"/>
      <c r="C7" s="201" t="s">
        <v>77</v>
      </c>
      <c r="F7" s="234" t="s">
        <v>1</v>
      </c>
      <c r="G7" s="235"/>
      <c r="H7" s="235"/>
      <c r="I7" s="235"/>
      <c r="J7" s="236"/>
      <c r="K7" s="240"/>
      <c r="L7" s="240"/>
      <c r="M7" s="240"/>
      <c r="N7" s="240"/>
      <c r="O7" s="241"/>
    </row>
    <row r="8" spans="1:26" ht="20.25" customHeight="1">
      <c r="A8" s="246" t="s">
        <v>4</v>
      </c>
      <c r="B8" s="247"/>
      <c r="C8" s="201" t="s">
        <v>5</v>
      </c>
      <c r="F8" s="234" t="s">
        <v>3</v>
      </c>
      <c r="G8" s="235"/>
      <c r="H8" s="235"/>
      <c r="I8" s="235"/>
      <c r="J8" s="236"/>
      <c r="K8" s="240"/>
      <c r="L8" s="240"/>
      <c r="M8" s="240"/>
      <c r="N8" s="240"/>
      <c r="O8" s="241"/>
    </row>
    <row r="9" spans="1:26" ht="18.75" customHeight="1">
      <c r="A9" s="246" t="s">
        <v>6</v>
      </c>
      <c r="B9" s="247"/>
      <c r="C9" s="201" t="s">
        <v>78</v>
      </c>
      <c r="F9" s="234" t="s">
        <v>81</v>
      </c>
      <c r="G9" s="235"/>
      <c r="H9" s="235"/>
      <c r="I9" s="235"/>
      <c r="J9" s="236"/>
      <c r="K9" s="240"/>
      <c r="L9" s="240"/>
      <c r="M9" s="240"/>
      <c r="N9" s="240"/>
      <c r="O9" s="241"/>
      <c r="P9" s="9"/>
      <c r="Q9" s="9"/>
      <c r="R9" s="9"/>
      <c r="T9" s="9"/>
      <c r="U9" s="9"/>
      <c r="V9" s="9"/>
      <c r="X9" s="1"/>
      <c r="Y9" s="10"/>
      <c r="Z9" s="10"/>
    </row>
    <row r="10" spans="1:26" ht="15.75" customHeight="1" thickBot="1">
      <c r="A10" s="244" t="s">
        <v>8</v>
      </c>
      <c r="B10" s="245"/>
      <c r="C10" s="202" t="s">
        <v>79</v>
      </c>
      <c r="D10" s="12"/>
      <c r="E10" s="12"/>
      <c r="F10" s="234" t="s">
        <v>7</v>
      </c>
      <c r="G10" s="235"/>
      <c r="H10" s="235"/>
      <c r="I10" s="235"/>
      <c r="J10" s="236"/>
      <c r="K10" s="240"/>
      <c r="L10" s="240"/>
      <c r="M10" s="240"/>
      <c r="N10" s="240"/>
      <c r="O10" s="241"/>
      <c r="P10" s="9"/>
      <c r="Q10" s="9"/>
      <c r="R10" s="9"/>
      <c r="T10" s="9"/>
      <c r="U10" s="9"/>
      <c r="V10" s="9"/>
      <c r="X10" s="1"/>
      <c r="Y10" s="10"/>
      <c r="Z10" s="10"/>
    </row>
    <row r="11" spans="1:26" ht="19.5" customHeight="1" thickBot="1">
      <c r="A11" s="12"/>
      <c r="B11" s="12"/>
      <c r="C11" s="4"/>
      <c r="D11" s="12"/>
      <c r="E11" s="12"/>
      <c r="F11" s="237" t="s">
        <v>9</v>
      </c>
      <c r="G11" s="238"/>
      <c r="H11" s="238"/>
      <c r="I11" s="238"/>
      <c r="J11" s="239"/>
      <c r="K11" s="242"/>
      <c r="L11" s="242"/>
      <c r="M11" s="242"/>
      <c r="N11" s="242"/>
      <c r="O11" s="243"/>
      <c r="P11" s="9"/>
      <c r="Q11" s="9"/>
      <c r="R11" s="9"/>
      <c r="T11" s="9"/>
      <c r="U11" s="9"/>
      <c r="V11" s="9"/>
      <c r="X11" s="1"/>
      <c r="Y11" s="10"/>
      <c r="Z11" s="10"/>
    </row>
    <row r="12" spans="1:26" s="204" customFormat="1" ht="30" customHeight="1" thickBot="1">
      <c r="C12" s="13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6"/>
      <c r="Q12" s="206"/>
      <c r="R12" s="206"/>
      <c r="T12" s="206"/>
      <c r="U12" s="206"/>
      <c r="V12" s="206"/>
      <c r="Y12" s="203"/>
      <c r="Z12" s="203"/>
    </row>
    <row r="13" spans="1:26" ht="29.25" customHeight="1" thickBot="1">
      <c r="A13" s="228" t="s">
        <v>10</v>
      </c>
      <c r="B13" s="230" t="s">
        <v>11</v>
      </c>
      <c r="C13" s="232" t="str">
        <f>+$A$6</f>
        <v>AÑO 2 0 1 9</v>
      </c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</row>
    <row r="14" spans="1:26" s="14" customFormat="1" ht="48.75" customHeight="1" thickBot="1">
      <c r="A14" s="229"/>
      <c r="B14" s="231"/>
      <c r="C14" s="106" t="s">
        <v>87</v>
      </c>
      <c r="D14" s="107" t="s">
        <v>12</v>
      </c>
      <c r="E14" s="77" t="s">
        <v>70</v>
      </c>
      <c r="F14" s="78" t="s">
        <v>13</v>
      </c>
      <c r="G14" s="79" t="s">
        <v>68</v>
      </c>
      <c r="H14" s="78" t="s">
        <v>69</v>
      </c>
      <c r="I14" s="113" t="s">
        <v>71</v>
      </c>
      <c r="J14" s="114" t="s">
        <v>13</v>
      </c>
      <c r="K14" s="115" t="s">
        <v>68</v>
      </c>
      <c r="L14" s="114" t="s">
        <v>69</v>
      </c>
      <c r="M14" s="100" t="s">
        <v>73</v>
      </c>
      <c r="N14" s="101" t="s">
        <v>74</v>
      </c>
      <c r="O14" s="86" t="s">
        <v>72</v>
      </c>
      <c r="P14" s="123" t="s">
        <v>13</v>
      </c>
      <c r="Q14" s="88" t="s">
        <v>68</v>
      </c>
      <c r="R14" s="87" t="s">
        <v>69</v>
      </c>
      <c r="S14" s="180" t="s">
        <v>75</v>
      </c>
      <c r="T14" s="181" t="s">
        <v>13</v>
      </c>
      <c r="U14" s="182" t="s">
        <v>68</v>
      </c>
      <c r="V14" s="183" t="s">
        <v>69</v>
      </c>
      <c r="W14" s="86" t="s">
        <v>76</v>
      </c>
      <c r="X14" s="87" t="s">
        <v>14</v>
      </c>
      <c r="Y14" s="88" t="s">
        <v>68</v>
      </c>
      <c r="Z14" s="87" t="s">
        <v>69</v>
      </c>
    </row>
    <row r="15" spans="1:26" s="225" customFormat="1" ht="20.25" customHeight="1" thickBot="1">
      <c r="A15" s="207"/>
      <c r="B15" s="208" t="s">
        <v>15</v>
      </c>
      <c r="C15" s="209"/>
      <c r="D15" s="210"/>
      <c r="E15" s="211"/>
      <c r="F15" s="212"/>
      <c r="G15" s="213"/>
      <c r="H15" s="213"/>
      <c r="I15" s="214"/>
      <c r="J15" s="215"/>
      <c r="K15" s="216"/>
      <c r="L15" s="215"/>
      <c r="M15" s="217"/>
      <c r="N15" s="218"/>
      <c r="O15" s="219"/>
      <c r="P15" s="220"/>
      <c r="Q15" s="221"/>
      <c r="R15" s="220"/>
      <c r="S15" s="222"/>
      <c r="T15" s="223"/>
      <c r="U15" s="224"/>
      <c r="V15" s="223"/>
      <c r="W15" s="219"/>
      <c r="X15" s="221"/>
      <c r="Y15" s="221"/>
      <c r="Z15" s="221"/>
    </row>
    <row r="16" spans="1:26" s="15" customFormat="1">
      <c r="A16" s="49">
        <v>1</v>
      </c>
      <c r="B16" s="58" t="s">
        <v>16</v>
      </c>
      <c r="C16" s="62">
        <v>0</v>
      </c>
      <c r="D16" s="50"/>
      <c r="E16" s="80">
        <v>0</v>
      </c>
      <c r="F16" s="81"/>
      <c r="G16" s="81"/>
      <c r="H16" s="81"/>
      <c r="I16" s="116">
        <v>0</v>
      </c>
      <c r="J16" s="117"/>
      <c r="K16" s="173"/>
      <c r="L16" s="173"/>
      <c r="M16" s="177">
        <f>+C16+E16+I16</f>
        <v>0</v>
      </c>
      <c r="N16" s="102"/>
      <c r="O16" s="149">
        <v>0</v>
      </c>
      <c r="P16" s="89"/>
      <c r="Q16" s="129"/>
      <c r="R16" s="89"/>
      <c r="S16" s="184">
        <v>0</v>
      </c>
      <c r="T16" s="185"/>
      <c r="U16" s="186"/>
      <c r="V16" s="187"/>
      <c r="W16" s="134">
        <f>+C16+E16+I16+O16+S16</f>
        <v>0</v>
      </c>
      <c r="X16" s="139"/>
      <c r="Y16" s="135"/>
      <c r="Z16" s="139"/>
    </row>
    <row r="17" spans="1:26" s="15" customFormat="1">
      <c r="A17" s="16">
        <v>2</v>
      </c>
      <c r="B17" s="52" t="s">
        <v>17</v>
      </c>
      <c r="C17" s="227">
        <v>0</v>
      </c>
      <c r="D17" s="17"/>
      <c r="E17" s="82">
        <v>0</v>
      </c>
      <c r="F17" s="83"/>
      <c r="G17" s="83"/>
      <c r="H17" s="83"/>
      <c r="I17" s="118">
        <v>0</v>
      </c>
      <c r="J17" s="99"/>
      <c r="K17" s="161"/>
      <c r="L17" s="161"/>
      <c r="M17" s="176">
        <f>+C17+E17+I17</f>
        <v>0</v>
      </c>
      <c r="N17" s="103"/>
      <c r="O17" s="90"/>
      <c r="P17" s="124"/>
      <c r="Q17" s="130"/>
      <c r="R17" s="91"/>
      <c r="S17" s="188"/>
      <c r="T17" s="189"/>
      <c r="U17" s="190"/>
      <c r="V17" s="191"/>
      <c r="W17" s="136">
        <f>+C17+E17+I17+O17+S17</f>
        <v>0</v>
      </c>
      <c r="X17" s="140"/>
      <c r="Y17" s="98"/>
      <c r="Z17" s="133"/>
    </row>
    <row r="18" spans="1:26" s="15" customFormat="1">
      <c r="A18" s="18">
        <v>3</v>
      </c>
      <c r="B18" s="142" t="s">
        <v>80</v>
      </c>
      <c r="C18" s="63">
        <f>+C21+C27</f>
        <v>0</v>
      </c>
      <c r="D18" s="150" t="e">
        <f>+C18/C16</f>
        <v>#DIV/0!</v>
      </c>
      <c r="E18" s="84">
        <f>+E21+E27</f>
        <v>0</v>
      </c>
      <c r="F18" s="162" t="e">
        <f>+E18/C18</f>
        <v>#DIV/0!</v>
      </c>
      <c r="G18" s="85"/>
      <c r="H18" s="85"/>
      <c r="I18" s="119">
        <f>+I21+I27</f>
        <v>0</v>
      </c>
      <c r="J18" s="120" t="e">
        <f>+I18/C18</f>
        <v>#DIV/0!</v>
      </c>
      <c r="K18" s="174"/>
      <c r="L18" s="174"/>
      <c r="M18" s="176">
        <f>+E18+I18</f>
        <v>0</v>
      </c>
      <c r="N18" s="104" t="e">
        <f>+F18+J18</f>
        <v>#DIV/0!</v>
      </c>
      <c r="O18" s="92">
        <f>+O21+O27</f>
        <v>0</v>
      </c>
      <c r="P18" s="93" t="e">
        <f>+O18/C18</f>
        <v>#DIV/0!</v>
      </c>
      <c r="Q18" s="131"/>
      <c r="R18" s="93"/>
      <c r="S18" s="192">
        <f>+S21+S27</f>
        <v>0</v>
      </c>
      <c r="T18" s="193" t="e">
        <f>+S18/C18</f>
        <v>#DIV/0!</v>
      </c>
      <c r="U18" s="194"/>
      <c r="V18" s="195"/>
      <c r="W18" s="136">
        <f>+E18+I18+O18+S18</f>
        <v>0</v>
      </c>
      <c r="X18" s="171" t="e">
        <f>+F18+J18+P18+T18</f>
        <v>#DIV/0!</v>
      </c>
      <c r="Y18" s="141"/>
      <c r="Z18" s="141"/>
    </row>
    <row r="19" spans="1:26" s="15" customFormat="1">
      <c r="A19" s="226"/>
      <c r="B19" s="52" t="s">
        <v>18</v>
      </c>
      <c r="C19" s="138">
        <f>+C16*0.05</f>
        <v>0</v>
      </c>
      <c r="D19" s="151" t="e">
        <f>+C19/C16</f>
        <v>#DIV/0!</v>
      </c>
      <c r="E19" s="84">
        <f>+(C16+E16)*0.05</f>
        <v>0</v>
      </c>
      <c r="F19" s="85" t="e">
        <f>+E19/C16</f>
        <v>#DIV/0!</v>
      </c>
      <c r="G19" s="85"/>
      <c r="H19" s="85"/>
      <c r="I19" s="119">
        <f>+(C16+E16+I16)*0.05</f>
        <v>0</v>
      </c>
      <c r="J19" s="120" t="e">
        <f>+F19</f>
        <v>#DIV/0!</v>
      </c>
      <c r="K19" s="174"/>
      <c r="L19" s="174"/>
      <c r="M19" s="178">
        <f>+M16*0.05</f>
        <v>0</v>
      </c>
      <c r="N19" s="103" t="e">
        <f>+M19/M16</f>
        <v>#DIV/0!</v>
      </c>
      <c r="O19" s="92">
        <f>(M16+O16)*0.05</f>
        <v>0</v>
      </c>
      <c r="P19" s="93" t="e">
        <f>+O19/(M16+O16)</f>
        <v>#DIV/0!</v>
      </c>
      <c r="Q19" s="131"/>
      <c r="R19" s="93"/>
      <c r="S19" s="192">
        <f>+(M16+O16+S16)*0.05</f>
        <v>0</v>
      </c>
      <c r="T19" s="193" t="e">
        <f>+S19/(M16+O16+S16)</f>
        <v>#DIV/0!</v>
      </c>
      <c r="U19" s="194"/>
      <c r="V19" s="195"/>
      <c r="W19" s="137">
        <f>+W16*0.05</f>
        <v>0</v>
      </c>
      <c r="X19" s="172" t="e">
        <f>+W19/W16</f>
        <v>#DIV/0!</v>
      </c>
      <c r="Y19" s="141"/>
      <c r="Z19" s="141"/>
    </row>
    <row r="20" spans="1:26" s="15" customFormat="1">
      <c r="A20" s="226"/>
      <c r="B20" s="52" t="s">
        <v>62</v>
      </c>
      <c r="C20" s="108">
        <f>+C18-C19</f>
        <v>0</v>
      </c>
      <c r="D20" s="109"/>
      <c r="E20" s="84">
        <f>+E18-E19</f>
        <v>0</v>
      </c>
      <c r="F20" s="85"/>
      <c r="G20" s="85"/>
      <c r="H20" s="85"/>
      <c r="I20" s="119">
        <f>+I18-I19</f>
        <v>0</v>
      </c>
      <c r="J20" s="120"/>
      <c r="K20" s="174"/>
      <c r="L20" s="174"/>
      <c r="M20" s="178">
        <f>+M18-M19</f>
        <v>0</v>
      </c>
      <c r="N20" s="103"/>
      <c r="O20" s="92">
        <f>+O18-O19</f>
        <v>0</v>
      </c>
      <c r="P20" s="93"/>
      <c r="Q20" s="131"/>
      <c r="R20" s="93"/>
      <c r="S20" s="192">
        <f>+S18-S19</f>
        <v>0</v>
      </c>
      <c r="T20" s="193"/>
      <c r="U20" s="194"/>
      <c r="V20" s="195"/>
      <c r="W20" s="137">
        <f>+W18-W19</f>
        <v>0</v>
      </c>
      <c r="X20" s="172"/>
      <c r="Y20" s="141"/>
      <c r="Z20" s="141"/>
    </row>
    <row r="21" spans="1:26" s="15" customFormat="1">
      <c r="A21" s="19" t="s">
        <v>19</v>
      </c>
      <c r="B21" s="147" t="s">
        <v>20</v>
      </c>
      <c r="C21" s="64">
        <f>+SUM(C22:C26)</f>
        <v>0</v>
      </c>
      <c r="D21" s="152" t="e">
        <f>SUM(D22:D26)</f>
        <v>#DIV/0!</v>
      </c>
      <c r="E21" s="68">
        <f>+SUM(E22:E26)</f>
        <v>0</v>
      </c>
      <c r="F21" s="22" t="e">
        <f>SUM(F22:F26)</f>
        <v>#DIV/0!</v>
      </c>
      <c r="G21" s="22" t="e">
        <f>+SUM(G22:G26)</f>
        <v>#DIV/0!</v>
      </c>
      <c r="H21" s="22">
        <f>+SUM(H22:H26)</f>
        <v>0</v>
      </c>
      <c r="I21" s="59">
        <f>+SUM(I22:I26)</f>
        <v>0</v>
      </c>
      <c r="J21" s="157" t="e">
        <f>+J22+J23+J24+J25+J26</f>
        <v>#DIV/0!</v>
      </c>
      <c r="K21" s="22" t="e">
        <f>+SUM(K22:K26)</f>
        <v>#DIV/0!</v>
      </c>
      <c r="L21" s="22">
        <f>+SUM(L22:L26)</f>
        <v>0</v>
      </c>
      <c r="M21" s="21">
        <f>+SUM(M22:M26)</f>
        <v>0</v>
      </c>
      <c r="N21" s="22" t="e">
        <f>+F21+J21</f>
        <v>#DIV/0!</v>
      </c>
      <c r="O21" s="68">
        <f>+SUM(O22:O26)</f>
        <v>0</v>
      </c>
      <c r="P21" s="22" t="e">
        <f>SUM(P22:P26)</f>
        <v>#DIV/0!</v>
      </c>
      <c r="Q21" s="73" t="e">
        <f>+SUM(Q22:Q26)</f>
        <v>#DIV/0!</v>
      </c>
      <c r="R21" s="23">
        <f>+SUM(R22:R26)</f>
        <v>0</v>
      </c>
      <c r="S21" s="20">
        <f>+SUM(S22:S26)</f>
        <v>0</v>
      </c>
      <c r="T21" s="22" t="e">
        <f>SUM(T22:T26)</f>
        <v>#DIV/0!</v>
      </c>
      <c r="U21" s="23" t="e">
        <f>+SUM(U22:U26)</f>
        <v>#DIV/0!</v>
      </c>
      <c r="V21" s="23">
        <f>+SUM(V22:V26)</f>
        <v>0</v>
      </c>
      <c r="W21" s="21">
        <f>+SUM(W22:W26)</f>
        <v>0</v>
      </c>
      <c r="X21" s="22" t="e">
        <f>+X22+X23+X24+X25+X26</f>
        <v>#DIV/0!</v>
      </c>
      <c r="Y21" s="73" t="e">
        <f>+SUM(Y22:Y26)</f>
        <v>#DIV/0!</v>
      </c>
      <c r="Z21" s="73">
        <f>+SUM(Z22:Z26)</f>
        <v>0</v>
      </c>
    </row>
    <row r="22" spans="1:26" s="15" customFormat="1">
      <c r="A22" s="24" t="s">
        <v>21</v>
      </c>
      <c r="B22" s="51" t="s">
        <v>22</v>
      </c>
      <c r="C22" s="57">
        <v>0</v>
      </c>
      <c r="D22" s="155" t="e">
        <f>+C22/C18</f>
        <v>#DIV/0!</v>
      </c>
      <c r="E22" s="122">
        <v>0</v>
      </c>
      <c r="F22" s="111" t="e">
        <f>+E22/C18</f>
        <v>#DIV/0!</v>
      </c>
      <c r="G22" s="111" t="e">
        <f>+E22/$C$45</f>
        <v>#DIV/0!</v>
      </c>
      <c r="H22" s="112"/>
      <c r="I22" s="148">
        <v>0</v>
      </c>
      <c r="J22" s="158" t="e">
        <f>+I22/C18</f>
        <v>#DIV/0!</v>
      </c>
      <c r="K22" s="160" t="e">
        <f>+I22/$C$45</f>
        <v>#DIV/0!</v>
      </c>
      <c r="L22" s="160"/>
      <c r="M22" s="176">
        <f>+E22+I22</f>
        <v>0</v>
      </c>
      <c r="N22" s="105" t="e">
        <f>+F22+J22</f>
        <v>#DIV/0!</v>
      </c>
      <c r="O22" s="125">
        <v>0</v>
      </c>
      <c r="P22" s="163" t="e">
        <f>+O22/C18</f>
        <v>#DIV/0!</v>
      </c>
      <c r="Q22" s="132" t="e">
        <f>+O22/$C$45</f>
        <v>#DIV/0!</v>
      </c>
      <c r="R22" s="95"/>
      <c r="S22" s="199">
        <v>0</v>
      </c>
      <c r="T22" s="196" t="e">
        <f>+S22/C18</f>
        <v>#DIV/0!</v>
      </c>
      <c r="U22" s="197" t="e">
        <f>+S22/$C$45</f>
        <v>#DIV/0!</v>
      </c>
      <c r="V22" s="196"/>
      <c r="W22" s="136">
        <f t="shared" ref="W22:X26" si="0">+E22+I22+O22+S22</f>
        <v>0</v>
      </c>
      <c r="X22" s="169" t="e">
        <f t="shared" si="0"/>
        <v>#DIV/0!</v>
      </c>
      <c r="Y22" s="132" t="e">
        <f>+W22/$C$45</f>
        <v>#DIV/0!</v>
      </c>
      <c r="Z22" s="132"/>
    </row>
    <row r="23" spans="1:26" s="15" customFormat="1" ht="19.5" customHeight="1">
      <c r="A23" s="24" t="s">
        <v>23</v>
      </c>
      <c r="B23" s="51" t="s">
        <v>24</v>
      </c>
      <c r="C23" s="57">
        <v>0</v>
      </c>
      <c r="D23" s="155" t="e">
        <f>+C23/C18</f>
        <v>#DIV/0!</v>
      </c>
      <c r="E23" s="122">
        <v>0</v>
      </c>
      <c r="F23" s="111" t="e">
        <f>+E23/C18</f>
        <v>#DIV/0!</v>
      </c>
      <c r="G23" s="111" t="e">
        <f t="shared" ref="G23:G26" si="1">+E23/$C$45</f>
        <v>#DIV/0!</v>
      </c>
      <c r="H23" s="112"/>
      <c r="I23" s="148">
        <v>0</v>
      </c>
      <c r="J23" s="158" t="e">
        <f>+I23/C18</f>
        <v>#DIV/0!</v>
      </c>
      <c r="K23" s="160" t="e">
        <f t="shared" ref="K23:K26" si="2">+I23/$C$45</f>
        <v>#DIV/0!</v>
      </c>
      <c r="L23" s="160"/>
      <c r="M23" s="176">
        <f>+E23+I23</f>
        <v>0</v>
      </c>
      <c r="N23" s="105" t="e">
        <f t="shared" ref="N23:N26" si="3">+F23+J23</f>
        <v>#DIV/0!</v>
      </c>
      <c r="O23" s="125">
        <v>0</v>
      </c>
      <c r="P23" s="163" t="e">
        <f>+O23/C18</f>
        <v>#DIV/0!</v>
      </c>
      <c r="Q23" s="132" t="e">
        <f t="shared" ref="Q23:Q26" si="4">+O23/$C$45</f>
        <v>#DIV/0!</v>
      </c>
      <c r="R23" s="95"/>
      <c r="S23" s="199">
        <v>0</v>
      </c>
      <c r="T23" s="196" t="e">
        <f>+S23/C18</f>
        <v>#DIV/0!</v>
      </c>
      <c r="U23" s="197" t="e">
        <f t="shared" ref="U23:U26" si="5">+S23/$C$45</f>
        <v>#DIV/0!</v>
      </c>
      <c r="V23" s="196"/>
      <c r="W23" s="136">
        <f t="shared" si="0"/>
        <v>0</v>
      </c>
      <c r="X23" s="169" t="e">
        <f t="shared" si="0"/>
        <v>#DIV/0!</v>
      </c>
      <c r="Y23" s="132" t="e">
        <f t="shared" ref="Y23:Y26" si="6">+W23/$C$45</f>
        <v>#DIV/0!</v>
      </c>
      <c r="Z23" s="132"/>
    </row>
    <row r="24" spans="1:26" s="15" customFormat="1">
      <c r="A24" s="24" t="s">
        <v>25</v>
      </c>
      <c r="B24" s="51" t="s">
        <v>26</v>
      </c>
      <c r="C24" s="57">
        <v>0</v>
      </c>
      <c r="D24" s="155">
        <v>0</v>
      </c>
      <c r="E24" s="122">
        <v>0</v>
      </c>
      <c r="F24" s="111" t="e">
        <f>+E24/C18</f>
        <v>#DIV/0!</v>
      </c>
      <c r="G24" s="111" t="e">
        <f t="shared" si="1"/>
        <v>#DIV/0!</v>
      </c>
      <c r="H24" s="112"/>
      <c r="I24" s="148">
        <v>0</v>
      </c>
      <c r="J24" s="158" t="e">
        <f>+I24/C18</f>
        <v>#DIV/0!</v>
      </c>
      <c r="K24" s="160" t="e">
        <f t="shared" si="2"/>
        <v>#DIV/0!</v>
      </c>
      <c r="L24" s="160"/>
      <c r="M24" s="176">
        <f>+E24+I24</f>
        <v>0</v>
      </c>
      <c r="N24" s="105" t="e">
        <f t="shared" si="3"/>
        <v>#DIV/0!</v>
      </c>
      <c r="O24" s="125">
        <v>0</v>
      </c>
      <c r="P24" s="163" t="e">
        <f>+O24/C18</f>
        <v>#DIV/0!</v>
      </c>
      <c r="Q24" s="132" t="e">
        <f t="shared" si="4"/>
        <v>#DIV/0!</v>
      </c>
      <c r="R24" s="95"/>
      <c r="S24" s="199">
        <v>0</v>
      </c>
      <c r="T24" s="196" t="e">
        <f>+S24/C18</f>
        <v>#DIV/0!</v>
      </c>
      <c r="U24" s="197" t="e">
        <f t="shared" si="5"/>
        <v>#DIV/0!</v>
      </c>
      <c r="V24" s="196"/>
      <c r="W24" s="136">
        <f t="shared" si="0"/>
        <v>0</v>
      </c>
      <c r="X24" s="169" t="e">
        <f t="shared" si="0"/>
        <v>#DIV/0!</v>
      </c>
      <c r="Y24" s="132" t="e">
        <f t="shared" si="6"/>
        <v>#DIV/0!</v>
      </c>
      <c r="Z24" s="132"/>
    </row>
    <row r="25" spans="1:26" s="15" customFormat="1">
      <c r="A25" s="24" t="s">
        <v>27</v>
      </c>
      <c r="B25" s="51" t="s">
        <v>28</v>
      </c>
      <c r="C25" s="57">
        <v>0</v>
      </c>
      <c r="D25" s="155" t="e">
        <f>+C25/C18</f>
        <v>#DIV/0!</v>
      </c>
      <c r="E25" s="122">
        <v>0</v>
      </c>
      <c r="F25" s="111" t="e">
        <f>+E25/C18</f>
        <v>#DIV/0!</v>
      </c>
      <c r="G25" s="111" t="e">
        <f t="shared" si="1"/>
        <v>#DIV/0!</v>
      </c>
      <c r="H25" s="112"/>
      <c r="I25" s="148">
        <v>0</v>
      </c>
      <c r="J25" s="158" t="e">
        <f>+I25/C18</f>
        <v>#DIV/0!</v>
      </c>
      <c r="K25" s="160" t="e">
        <f t="shared" si="2"/>
        <v>#DIV/0!</v>
      </c>
      <c r="L25" s="160"/>
      <c r="M25" s="176">
        <f>+E25+I25</f>
        <v>0</v>
      </c>
      <c r="N25" s="105" t="e">
        <f t="shared" si="3"/>
        <v>#DIV/0!</v>
      </c>
      <c r="O25" s="125">
        <v>0</v>
      </c>
      <c r="P25" s="163" t="e">
        <f>+O25/C18</f>
        <v>#DIV/0!</v>
      </c>
      <c r="Q25" s="132" t="e">
        <f t="shared" si="4"/>
        <v>#DIV/0!</v>
      </c>
      <c r="R25" s="95"/>
      <c r="S25" s="199">
        <v>0</v>
      </c>
      <c r="T25" s="196" t="e">
        <f>+S25/C18</f>
        <v>#DIV/0!</v>
      </c>
      <c r="U25" s="197" t="e">
        <f t="shared" si="5"/>
        <v>#DIV/0!</v>
      </c>
      <c r="V25" s="196"/>
      <c r="W25" s="136">
        <f t="shared" si="0"/>
        <v>0</v>
      </c>
      <c r="X25" s="169" t="e">
        <f t="shared" si="0"/>
        <v>#DIV/0!</v>
      </c>
      <c r="Y25" s="132" t="e">
        <f t="shared" si="6"/>
        <v>#DIV/0!</v>
      </c>
      <c r="Z25" s="132"/>
    </row>
    <row r="26" spans="1:26" s="15" customFormat="1">
      <c r="A26" s="24" t="s">
        <v>29</v>
      </c>
      <c r="B26" s="51" t="s">
        <v>30</v>
      </c>
      <c r="C26" s="57">
        <v>0</v>
      </c>
      <c r="D26" s="155" t="e">
        <f>+C26/C18</f>
        <v>#DIV/0!</v>
      </c>
      <c r="E26" s="122">
        <v>0</v>
      </c>
      <c r="F26" s="111" t="e">
        <f>+E26/C18</f>
        <v>#DIV/0!</v>
      </c>
      <c r="G26" s="111" t="e">
        <f t="shared" si="1"/>
        <v>#DIV/0!</v>
      </c>
      <c r="H26" s="112"/>
      <c r="I26" s="148">
        <v>0</v>
      </c>
      <c r="J26" s="158" t="e">
        <f>+I26/C18</f>
        <v>#DIV/0!</v>
      </c>
      <c r="K26" s="160" t="e">
        <f t="shared" si="2"/>
        <v>#DIV/0!</v>
      </c>
      <c r="L26" s="160"/>
      <c r="M26" s="176">
        <f>+E26+I26</f>
        <v>0</v>
      </c>
      <c r="N26" s="105" t="e">
        <f t="shared" si="3"/>
        <v>#DIV/0!</v>
      </c>
      <c r="O26" s="125">
        <v>0</v>
      </c>
      <c r="P26" s="163" t="e">
        <f>+O26/C18</f>
        <v>#DIV/0!</v>
      </c>
      <c r="Q26" s="132" t="e">
        <f t="shared" si="4"/>
        <v>#DIV/0!</v>
      </c>
      <c r="R26" s="95"/>
      <c r="S26" s="199">
        <v>0</v>
      </c>
      <c r="T26" s="196" t="e">
        <f>+S26/C18</f>
        <v>#DIV/0!</v>
      </c>
      <c r="U26" s="197" t="e">
        <f t="shared" si="5"/>
        <v>#DIV/0!</v>
      </c>
      <c r="V26" s="196"/>
      <c r="W26" s="136">
        <f t="shared" si="0"/>
        <v>0</v>
      </c>
      <c r="X26" s="169" t="e">
        <f t="shared" si="0"/>
        <v>#DIV/0!</v>
      </c>
      <c r="Y26" s="132" t="e">
        <f t="shared" si="6"/>
        <v>#DIV/0!</v>
      </c>
      <c r="Z26" s="132"/>
    </row>
    <row r="27" spans="1:26" s="15" customFormat="1">
      <c r="A27" s="19" t="s">
        <v>31</v>
      </c>
      <c r="B27" s="147" t="s">
        <v>32</v>
      </c>
      <c r="C27" s="64">
        <f>+C28+C34+C42+C44+C43</f>
        <v>0</v>
      </c>
      <c r="D27" s="152" t="e">
        <f>+D28+D34+D42+D43+D44</f>
        <v>#DIV/0!</v>
      </c>
      <c r="E27" s="68">
        <f>+E28+E34+E42+E44+E43</f>
        <v>0</v>
      </c>
      <c r="F27" s="22" t="e">
        <f>+F28+F34+F42+F43+F44</f>
        <v>#DIV/0!</v>
      </c>
      <c r="G27" s="22" t="e">
        <f>+G28+G34+G42+G43+G44</f>
        <v>#DIV/0!</v>
      </c>
      <c r="H27" s="22">
        <f>+H28+H34+H42+H43+H44</f>
        <v>0</v>
      </c>
      <c r="I27" s="59">
        <f>+I28+I34+I42+I44+I43</f>
        <v>0</v>
      </c>
      <c r="J27" s="157" t="e">
        <f>+J28+J34+J42+J43+J44</f>
        <v>#DIV/0!</v>
      </c>
      <c r="K27" s="22" t="e">
        <f>+K28+K34+K42+K43+K44</f>
        <v>#DIV/0!</v>
      </c>
      <c r="L27" s="22">
        <f>+L28+L34+L42+L43+L44</f>
        <v>0</v>
      </c>
      <c r="M27" s="21">
        <f>+M28+M34+M42+M44+M43</f>
        <v>0</v>
      </c>
      <c r="N27" s="22" t="e">
        <f>+N28+N34+N42+N43+N44</f>
        <v>#DIV/0!</v>
      </c>
      <c r="O27" s="68">
        <f>+O28+O34+O42+O44+O43</f>
        <v>0</v>
      </c>
      <c r="P27" s="22" t="e">
        <f>+P28+P34+P42+P43+P44</f>
        <v>#DIV/0!</v>
      </c>
      <c r="Q27" s="73" t="e">
        <f>+Q28+Q34+Q42+Q43+Q44</f>
        <v>#DIV/0!</v>
      </c>
      <c r="R27" s="23">
        <f>+R28+R34+R42+R43+R44</f>
        <v>0</v>
      </c>
      <c r="S27" s="20">
        <f>+S28+S34+S42+S44+S43</f>
        <v>0</v>
      </c>
      <c r="T27" s="22" t="e">
        <f>+T28+T34+T42+T43+T44</f>
        <v>#DIV/0!</v>
      </c>
      <c r="U27" s="23" t="e">
        <f>+U28+U34+U42+U43+U44</f>
        <v>#DIV/0!</v>
      </c>
      <c r="V27" s="23">
        <f>+V28+V34+V42+V43+V44</f>
        <v>0</v>
      </c>
      <c r="W27" s="21">
        <f>+W28+W34+W42+W44+W43</f>
        <v>0</v>
      </c>
      <c r="X27" s="22" t="e">
        <f>+X28+X34+X42+X43+X44</f>
        <v>#DIV/0!</v>
      </c>
      <c r="Y27" s="73" t="e">
        <f>+Y28+Y34+Y42+Y43+Y44</f>
        <v>#DIV/0!</v>
      </c>
      <c r="Z27" s="73">
        <f>+Z28+Z34+Z42+Z43+Z44</f>
        <v>0</v>
      </c>
    </row>
    <row r="28" spans="1:26" s="15" customFormat="1">
      <c r="A28" s="25" t="s">
        <v>33</v>
      </c>
      <c r="B28" s="146" t="s">
        <v>34</v>
      </c>
      <c r="C28" s="65">
        <f>+SUM(C29:C33)</f>
        <v>0</v>
      </c>
      <c r="D28" s="154" t="e">
        <f>+D29+D30+D31+D32+D33</f>
        <v>#DIV/0!</v>
      </c>
      <c r="E28" s="69">
        <f>+SUM(E29:E33)</f>
        <v>0</v>
      </c>
      <c r="F28" s="28" t="e">
        <f>+F29+F30+F31+F32+F33</f>
        <v>#DIV/0!</v>
      </c>
      <c r="G28" s="28" t="e">
        <f>+SUM(G29:G33)</f>
        <v>#DIV/0!</v>
      </c>
      <c r="H28" s="28">
        <f>+SUM(H29:H33)</f>
        <v>0</v>
      </c>
      <c r="I28" s="60">
        <f>+SUM(I29:I33)</f>
        <v>0</v>
      </c>
      <c r="J28" s="38" t="e">
        <f>+J29+J30+J31+J32+J33</f>
        <v>#DIV/0!</v>
      </c>
      <c r="K28" s="28" t="e">
        <f>+SUM(K29:K33)</f>
        <v>#DIV/0!</v>
      </c>
      <c r="L28" s="28">
        <f>+SUM(L29:L33)</f>
        <v>0</v>
      </c>
      <c r="M28" s="27">
        <f>+SUM(M29:M33)</f>
        <v>0</v>
      </c>
      <c r="N28" s="28" t="e">
        <f>+N29+N30+N31+N32+N33</f>
        <v>#DIV/0!</v>
      </c>
      <c r="O28" s="69">
        <f>+SUM(O29:O33)</f>
        <v>0</v>
      </c>
      <c r="P28" s="28" t="e">
        <f>+P29+P30+P31+P32+P33</f>
        <v>#DIV/0!</v>
      </c>
      <c r="Q28" s="74" t="e">
        <f>+SUM(Q29:Q33)</f>
        <v>#DIV/0!</v>
      </c>
      <c r="R28" s="29">
        <f>+SUM(R29:R33)</f>
        <v>0</v>
      </c>
      <c r="S28" s="26">
        <f>+SUM(S29:S33)</f>
        <v>0</v>
      </c>
      <c r="T28" s="28" t="e">
        <f>+T29+T30+T31+T32+T33</f>
        <v>#DIV/0!</v>
      </c>
      <c r="U28" s="29" t="e">
        <f>+SUM(U29:U33)</f>
        <v>#DIV/0!</v>
      </c>
      <c r="V28" s="29">
        <f>+SUM(V29:V33)</f>
        <v>0</v>
      </c>
      <c r="W28" s="27">
        <f>+SUM(W29:W33)</f>
        <v>0</v>
      </c>
      <c r="X28" s="28" t="e">
        <f>SUM(X29:X33)</f>
        <v>#DIV/0!</v>
      </c>
      <c r="Y28" s="74" t="e">
        <f>+SUM(Y29:Y33)</f>
        <v>#DIV/0!</v>
      </c>
      <c r="Z28" s="74">
        <f>+SUM(Z29:Z33)</f>
        <v>0</v>
      </c>
    </row>
    <row r="29" spans="1:26" s="15" customFormat="1">
      <c r="A29" s="24" t="s">
        <v>35</v>
      </c>
      <c r="B29" s="51" t="s">
        <v>63</v>
      </c>
      <c r="C29" s="57">
        <v>0</v>
      </c>
      <c r="D29" s="153" t="e">
        <f>+C29/C18</f>
        <v>#DIV/0!</v>
      </c>
      <c r="E29" s="122">
        <v>0</v>
      </c>
      <c r="F29" s="111" t="e">
        <f>+E29/C18</f>
        <v>#DIV/0!</v>
      </c>
      <c r="G29" s="111" t="e">
        <f t="shared" ref="G29:G44" si="7">+E29/$C$45</f>
        <v>#DIV/0!</v>
      </c>
      <c r="H29" s="112"/>
      <c r="I29" s="148">
        <v>0</v>
      </c>
      <c r="J29" s="158" t="e">
        <f>+I29/C18</f>
        <v>#DIV/0!</v>
      </c>
      <c r="K29" s="160" t="e">
        <f t="shared" ref="K29:K33" si="8">+I29/$C$45</f>
        <v>#DIV/0!</v>
      </c>
      <c r="L29" s="160"/>
      <c r="M29" s="176">
        <f>+E29+I29</f>
        <v>0</v>
      </c>
      <c r="N29" s="105" t="e">
        <f>+F29+J29</f>
        <v>#DIV/0!</v>
      </c>
      <c r="O29" s="94">
        <v>0</v>
      </c>
      <c r="P29" s="163" t="e">
        <f>+O29/C18</f>
        <v>#DIV/0!</v>
      </c>
      <c r="Q29" s="132" t="e">
        <f t="shared" ref="Q29:Q33" si="9">+O29/$C$45</f>
        <v>#DIV/0!</v>
      </c>
      <c r="R29" s="95"/>
      <c r="S29" s="199">
        <v>0</v>
      </c>
      <c r="T29" s="196" t="e">
        <f>+S29/C18</f>
        <v>#DIV/0!</v>
      </c>
      <c r="U29" s="197" t="e">
        <f t="shared" ref="U29:U33" si="10">+S29/$C$45</f>
        <v>#DIV/0!</v>
      </c>
      <c r="V29" s="196"/>
      <c r="W29" s="136">
        <f t="shared" ref="W29:X33" si="11">+E29+I29+O29+S29</f>
        <v>0</v>
      </c>
      <c r="X29" s="169" t="e">
        <f t="shared" si="11"/>
        <v>#DIV/0!</v>
      </c>
      <c r="Y29" s="132" t="e">
        <f t="shared" ref="Y29:Y33" si="12">+W29/$C$45</f>
        <v>#DIV/0!</v>
      </c>
      <c r="Z29" s="132"/>
    </row>
    <row r="30" spans="1:26" s="15" customFormat="1">
      <c r="A30" s="24" t="s">
        <v>36</v>
      </c>
      <c r="B30" s="51" t="s">
        <v>64</v>
      </c>
      <c r="C30" s="57">
        <v>0</v>
      </c>
      <c r="D30" s="153" t="e">
        <f>+C30/C18</f>
        <v>#DIV/0!</v>
      </c>
      <c r="E30" s="110">
        <v>0</v>
      </c>
      <c r="F30" s="156" t="e">
        <f>+E30/C18</f>
        <v>#DIV/0!</v>
      </c>
      <c r="G30" s="111" t="e">
        <f t="shared" si="7"/>
        <v>#DIV/0!</v>
      </c>
      <c r="H30" s="112"/>
      <c r="I30" s="148">
        <v>0</v>
      </c>
      <c r="J30" s="158" t="e">
        <f>+I30/C18</f>
        <v>#DIV/0!</v>
      </c>
      <c r="K30" s="160" t="e">
        <f t="shared" si="8"/>
        <v>#DIV/0!</v>
      </c>
      <c r="L30" s="160"/>
      <c r="M30" s="176">
        <f>+E30+I30</f>
        <v>0</v>
      </c>
      <c r="N30" s="105" t="e">
        <f t="shared" ref="N30:N33" si="13">+F30+J30</f>
        <v>#DIV/0!</v>
      </c>
      <c r="O30" s="94">
        <v>0</v>
      </c>
      <c r="P30" s="163" t="e">
        <f>+O30/C18</f>
        <v>#DIV/0!</v>
      </c>
      <c r="Q30" s="132" t="e">
        <f t="shared" si="9"/>
        <v>#DIV/0!</v>
      </c>
      <c r="R30" s="95"/>
      <c r="S30" s="199">
        <v>0</v>
      </c>
      <c r="T30" s="196" t="e">
        <f>+S30/C18</f>
        <v>#DIV/0!</v>
      </c>
      <c r="U30" s="197" t="e">
        <f t="shared" si="10"/>
        <v>#DIV/0!</v>
      </c>
      <c r="V30" s="196"/>
      <c r="W30" s="136">
        <f t="shared" si="11"/>
        <v>0</v>
      </c>
      <c r="X30" s="169" t="e">
        <f t="shared" si="11"/>
        <v>#DIV/0!</v>
      </c>
      <c r="Y30" s="132" t="e">
        <f t="shared" si="12"/>
        <v>#DIV/0!</v>
      </c>
      <c r="Z30" s="132"/>
    </row>
    <row r="31" spans="1:26" s="15" customFormat="1">
      <c r="A31" s="24" t="s">
        <v>37</v>
      </c>
      <c r="B31" s="51" t="s">
        <v>65</v>
      </c>
      <c r="C31" s="57">
        <v>0</v>
      </c>
      <c r="D31" s="153" t="e">
        <f>+C31/C18</f>
        <v>#DIV/0!</v>
      </c>
      <c r="E31" s="122">
        <v>0</v>
      </c>
      <c r="F31" s="111" t="e">
        <f>+E31/C18</f>
        <v>#DIV/0!</v>
      </c>
      <c r="G31" s="111" t="e">
        <f t="shared" si="7"/>
        <v>#DIV/0!</v>
      </c>
      <c r="H31" s="112"/>
      <c r="I31" s="148">
        <v>0</v>
      </c>
      <c r="J31" s="158" t="e">
        <f>+I31/C18</f>
        <v>#DIV/0!</v>
      </c>
      <c r="K31" s="160" t="e">
        <f t="shared" si="8"/>
        <v>#DIV/0!</v>
      </c>
      <c r="L31" s="160"/>
      <c r="M31" s="176">
        <f>+E31+I31</f>
        <v>0</v>
      </c>
      <c r="N31" s="105" t="e">
        <f t="shared" si="13"/>
        <v>#DIV/0!</v>
      </c>
      <c r="O31" s="94">
        <v>0</v>
      </c>
      <c r="P31" s="163" t="e">
        <f>+O31/C18</f>
        <v>#DIV/0!</v>
      </c>
      <c r="Q31" s="132" t="e">
        <f t="shared" si="9"/>
        <v>#DIV/0!</v>
      </c>
      <c r="R31" s="95"/>
      <c r="S31" s="199">
        <v>0</v>
      </c>
      <c r="T31" s="196" t="e">
        <f>+S31/C18</f>
        <v>#DIV/0!</v>
      </c>
      <c r="U31" s="197" t="e">
        <f t="shared" si="10"/>
        <v>#DIV/0!</v>
      </c>
      <c r="V31" s="196"/>
      <c r="W31" s="136">
        <f t="shared" si="11"/>
        <v>0</v>
      </c>
      <c r="X31" s="169" t="e">
        <f t="shared" si="11"/>
        <v>#DIV/0!</v>
      </c>
      <c r="Y31" s="132" t="e">
        <f t="shared" si="12"/>
        <v>#DIV/0!</v>
      </c>
      <c r="Z31" s="132"/>
    </row>
    <row r="32" spans="1:26" s="15" customFormat="1">
      <c r="A32" s="24" t="s">
        <v>38</v>
      </c>
      <c r="B32" s="51" t="s">
        <v>66</v>
      </c>
      <c r="C32" s="57">
        <v>0</v>
      </c>
      <c r="D32" s="153" t="e">
        <f>+C32/C18</f>
        <v>#DIV/0!</v>
      </c>
      <c r="E32" s="110">
        <v>0</v>
      </c>
      <c r="F32" s="111" t="e">
        <f>+E32/C18</f>
        <v>#DIV/0!</v>
      </c>
      <c r="G32" s="111" t="e">
        <f t="shared" si="7"/>
        <v>#DIV/0!</v>
      </c>
      <c r="H32" s="112"/>
      <c r="I32" s="148">
        <v>0</v>
      </c>
      <c r="J32" s="158" t="e">
        <f>+I32/C18</f>
        <v>#DIV/0!</v>
      </c>
      <c r="K32" s="160" t="e">
        <f t="shared" si="8"/>
        <v>#DIV/0!</v>
      </c>
      <c r="L32" s="160"/>
      <c r="M32" s="176">
        <f>+E32+I32</f>
        <v>0</v>
      </c>
      <c r="N32" s="105" t="e">
        <f t="shared" si="13"/>
        <v>#DIV/0!</v>
      </c>
      <c r="O32" s="125">
        <v>0</v>
      </c>
      <c r="P32" s="163" t="e">
        <f>+O32/C18</f>
        <v>#DIV/0!</v>
      </c>
      <c r="Q32" s="132" t="e">
        <f t="shared" si="9"/>
        <v>#DIV/0!</v>
      </c>
      <c r="R32" s="95"/>
      <c r="S32" s="199">
        <v>0</v>
      </c>
      <c r="T32" s="196" t="e">
        <f>+S32/C18</f>
        <v>#DIV/0!</v>
      </c>
      <c r="U32" s="197" t="e">
        <f t="shared" si="10"/>
        <v>#DIV/0!</v>
      </c>
      <c r="V32" s="196"/>
      <c r="W32" s="136">
        <f t="shared" si="11"/>
        <v>0</v>
      </c>
      <c r="X32" s="169" t="e">
        <f t="shared" si="11"/>
        <v>#DIV/0!</v>
      </c>
      <c r="Y32" s="132" t="e">
        <f t="shared" si="12"/>
        <v>#DIV/0!</v>
      </c>
      <c r="Z32" s="132"/>
    </row>
    <row r="33" spans="1:26" s="15" customFormat="1">
      <c r="A33" s="24" t="s">
        <v>39</v>
      </c>
      <c r="B33" s="51" t="s">
        <v>67</v>
      </c>
      <c r="C33" s="57">
        <v>0</v>
      </c>
      <c r="D33" s="153" t="e">
        <f>+C33/C18</f>
        <v>#DIV/0!</v>
      </c>
      <c r="E33" s="122">
        <v>0</v>
      </c>
      <c r="F33" s="111" t="e">
        <f>+E33/C18</f>
        <v>#DIV/0!</v>
      </c>
      <c r="G33" s="111" t="e">
        <f t="shared" si="7"/>
        <v>#DIV/0!</v>
      </c>
      <c r="H33" s="112"/>
      <c r="I33" s="148">
        <v>0</v>
      </c>
      <c r="J33" s="158" t="e">
        <f>+I33/C18</f>
        <v>#DIV/0!</v>
      </c>
      <c r="K33" s="160" t="e">
        <f t="shared" si="8"/>
        <v>#DIV/0!</v>
      </c>
      <c r="L33" s="160"/>
      <c r="M33" s="176">
        <f>+E33+I33</f>
        <v>0</v>
      </c>
      <c r="N33" s="105" t="e">
        <f t="shared" si="13"/>
        <v>#DIV/0!</v>
      </c>
      <c r="O33" s="94">
        <v>0</v>
      </c>
      <c r="P33" s="163" t="e">
        <f>+O33/C18</f>
        <v>#DIV/0!</v>
      </c>
      <c r="Q33" s="132" t="e">
        <f t="shared" si="9"/>
        <v>#DIV/0!</v>
      </c>
      <c r="R33" s="95"/>
      <c r="S33" s="199">
        <v>0</v>
      </c>
      <c r="T33" s="196" t="e">
        <f>+S33/C18</f>
        <v>#DIV/0!</v>
      </c>
      <c r="U33" s="197" t="e">
        <f t="shared" si="10"/>
        <v>#DIV/0!</v>
      </c>
      <c r="V33" s="196"/>
      <c r="W33" s="136">
        <f t="shared" si="11"/>
        <v>0</v>
      </c>
      <c r="X33" s="169" t="e">
        <f t="shared" si="11"/>
        <v>#DIV/0!</v>
      </c>
      <c r="Y33" s="132" t="e">
        <f t="shared" si="12"/>
        <v>#DIV/0!</v>
      </c>
      <c r="Z33" s="132"/>
    </row>
    <row r="34" spans="1:26" s="15" customFormat="1">
      <c r="A34" s="30" t="s">
        <v>40</v>
      </c>
      <c r="B34" s="146" t="s">
        <v>41</v>
      </c>
      <c r="C34" s="66">
        <f>+SUM(C35:C41)</f>
        <v>0</v>
      </c>
      <c r="D34" s="154" t="e">
        <f>+D35+D36+D37+D38+D39+D40+D41</f>
        <v>#DIV/0!</v>
      </c>
      <c r="E34" s="70">
        <f>+SUM(E35:E41)</f>
        <v>0</v>
      </c>
      <c r="F34" s="33" t="e">
        <f>+F35+F36+F37+F38+F39+F40+F41</f>
        <v>#DIV/0!</v>
      </c>
      <c r="G34" s="33" t="e">
        <f>+SUM(G35:G41)</f>
        <v>#DIV/0!</v>
      </c>
      <c r="H34" s="33">
        <f>+SUM(H35:H41)</f>
        <v>0</v>
      </c>
      <c r="I34" s="61">
        <f>+SUM(I35:I41)</f>
        <v>0</v>
      </c>
      <c r="J34" s="126" t="e">
        <f>+J35+J36+J37+J38+J39+J40+J41</f>
        <v>#DIV/0!</v>
      </c>
      <c r="K34" s="33" t="e">
        <f>+SUM(K35:K41)</f>
        <v>#DIV/0!</v>
      </c>
      <c r="L34" s="33">
        <f>+SUM(L35:L41)</f>
        <v>0</v>
      </c>
      <c r="M34" s="32">
        <f>+SUM(M35:M41)</f>
        <v>0</v>
      </c>
      <c r="N34" s="33" t="e">
        <f>+N35+N36+N37+N38+N39+N40+N41</f>
        <v>#DIV/0!</v>
      </c>
      <c r="O34" s="70">
        <f>+SUM(O35:O41)</f>
        <v>0</v>
      </c>
      <c r="P34" s="33" t="e">
        <f>+P35+P36+P37+P38+P39+P40+P41</f>
        <v>#DIV/0!</v>
      </c>
      <c r="Q34" s="75" t="e">
        <f>+SUM(Q35:Q41)</f>
        <v>#DIV/0!</v>
      </c>
      <c r="R34" s="34">
        <f>+SUM(R35:R41)</f>
        <v>0</v>
      </c>
      <c r="S34" s="31">
        <f>+SUM(S35:S41)</f>
        <v>0</v>
      </c>
      <c r="T34" s="33" t="e">
        <f>+T35+T36+T37+T38+T39+T40+T41</f>
        <v>#DIV/0!</v>
      </c>
      <c r="U34" s="34" t="e">
        <f>+SUM(U35:U41)</f>
        <v>#DIV/0!</v>
      </c>
      <c r="V34" s="34">
        <f>+SUM(V35:V41)</f>
        <v>0</v>
      </c>
      <c r="W34" s="32">
        <f>+SUM(W35:W41)</f>
        <v>0</v>
      </c>
      <c r="X34" s="33" t="e">
        <f>SUM(X35:X41)</f>
        <v>#DIV/0!</v>
      </c>
      <c r="Y34" s="75" t="e">
        <f>+SUM(Y35:Y41)</f>
        <v>#DIV/0!</v>
      </c>
      <c r="Z34" s="75">
        <f>+SUM(Z35:Z41)</f>
        <v>0</v>
      </c>
    </row>
    <row r="35" spans="1:26" s="15" customFormat="1">
      <c r="A35" s="24" t="s">
        <v>42</v>
      </c>
      <c r="B35" s="51" t="s">
        <v>43</v>
      </c>
      <c r="C35" s="57">
        <v>0</v>
      </c>
      <c r="D35" s="153" t="e">
        <f>+C35/C18</f>
        <v>#DIV/0!</v>
      </c>
      <c r="E35" s="122">
        <v>0</v>
      </c>
      <c r="F35" s="111" t="e">
        <f>+E35/C18</f>
        <v>#DIV/0!</v>
      </c>
      <c r="G35" s="111" t="e">
        <f t="shared" si="7"/>
        <v>#DIV/0!</v>
      </c>
      <c r="H35" s="112"/>
      <c r="I35" s="148">
        <v>0</v>
      </c>
      <c r="J35" s="158" t="e">
        <f>+I35/C18</f>
        <v>#DIV/0!</v>
      </c>
      <c r="K35" s="160" t="e">
        <f t="shared" ref="K35:K44" si="14">+I35/$C$45</f>
        <v>#DIV/0!</v>
      </c>
      <c r="L35" s="160"/>
      <c r="M35" s="176">
        <f t="shared" ref="M35:M44" si="15">+E35+I35</f>
        <v>0</v>
      </c>
      <c r="N35" s="105" t="e">
        <f>+F35+J35</f>
        <v>#DIV/0!</v>
      </c>
      <c r="O35" s="94">
        <v>0</v>
      </c>
      <c r="P35" s="163" t="e">
        <f>O35/C18</f>
        <v>#DIV/0!</v>
      </c>
      <c r="Q35" s="132" t="e">
        <f t="shared" ref="Q35:Q44" si="16">+O35/$C$45</f>
        <v>#DIV/0!</v>
      </c>
      <c r="R35" s="95"/>
      <c r="S35" s="199">
        <v>0</v>
      </c>
      <c r="T35" s="196" t="e">
        <f>+S35/C18</f>
        <v>#DIV/0!</v>
      </c>
      <c r="U35" s="197" t="e">
        <f t="shared" ref="U35:U44" si="17">+S35/$C$45</f>
        <v>#DIV/0!</v>
      </c>
      <c r="V35" s="196"/>
      <c r="W35" s="136">
        <f t="shared" ref="W35:W44" si="18">+E35+I35+O35+S35</f>
        <v>0</v>
      </c>
      <c r="X35" s="169" t="e">
        <f t="shared" ref="X35:X44" si="19">+F35+J35+P35+T35</f>
        <v>#DIV/0!</v>
      </c>
      <c r="Y35" s="132" t="e">
        <f t="shared" ref="Y35:Y44" si="20">+W35/$C$45</f>
        <v>#DIV/0!</v>
      </c>
      <c r="Z35" s="132"/>
    </row>
    <row r="36" spans="1:26" s="15" customFormat="1">
      <c r="A36" s="35" t="s">
        <v>44</v>
      </c>
      <c r="B36" s="52" t="s">
        <v>45</v>
      </c>
      <c r="C36" s="57">
        <v>0</v>
      </c>
      <c r="D36" s="153" t="e">
        <f>C36/C18</f>
        <v>#DIV/0!</v>
      </c>
      <c r="E36" s="121">
        <v>0</v>
      </c>
      <c r="F36" s="97" t="e">
        <f>+E36/C18</f>
        <v>#DIV/0!</v>
      </c>
      <c r="G36" s="111" t="e">
        <f t="shared" si="7"/>
        <v>#DIV/0!</v>
      </c>
      <c r="H36" s="83"/>
      <c r="I36" s="128">
        <v>0</v>
      </c>
      <c r="J36" s="99" t="e">
        <f>+I36/C18</f>
        <v>#DIV/0!</v>
      </c>
      <c r="K36" s="160" t="e">
        <f t="shared" si="14"/>
        <v>#DIV/0!</v>
      </c>
      <c r="L36" s="161"/>
      <c r="M36" s="176">
        <f t="shared" si="15"/>
        <v>0</v>
      </c>
      <c r="N36" s="105" t="e">
        <f t="shared" ref="N36:N44" si="21">+F36+J36</f>
        <v>#DIV/0!</v>
      </c>
      <c r="O36" s="94">
        <v>0</v>
      </c>
      <c r="P36" s="164" t="e">
        <f>+O36/C18</f>
        <v>#DIV/0!</v>
      </c>
      <c r="Q36" s="132" t="e">
        <f t="shared" si="16"/>
        <v>#DIV/0!</v>
      </c>
      <c r="R36" s="96"/>
      <c r="S36" s="199">
        <v>0</v>
      </c>
      <c r="T36" s="189" t="e">
        <f>+S36/C18</f>
        <v>#DIV/0!</v>
      </c>
      <c r="U36" s="197" t="e">
        <f t="shared" si="17"/>
        <v>#DIV/0!</v>
      </c>
      <c r="V36" s="189"/>
      <c r="W36" s="136">
        <f t="shared" si="18"/>
        <v>0</v>
      </c>
      <c r="X36" s="169" t="e">
        <f t="shared" si="19"/>
        <v>#DIV/0!</v>
      </c>
      <c r="Y36" s="133" t="e">
        <f t="shared" si="20"/>
        <v>#DIV/0!</v>
      </c>
      <c r="Z36" s="133"/>
    </row>
    <row r="37" spans="1:26" s="15" customFormat="1">
      <c r="A37" s="24" t="s">
        <v>46</v>
      </c>
      <c r="B37" s="51" t="s">
        <v>47</v>
      </c>
      <c r="C37" s="57">
        <v>0</v>
      </c>
      <c r="D37" s="153" t="e">
        <f>+C37/C18</f>
        <v>#DIV/0!</v>
      </c>
      <c r="E37" s="122">
        <v>0</v>
      </c>
      <c r="F37" s="111" t="e">
        <f>+E37/C18</f>
        <v>#DIV/0!</v>
      </c>
      <c r="G37" s="111" t="e">
        <f t="shared" si="7"/>
        <v>#DIV/0!</v>
      </c>
      <c r="H37" s="112"/>
      <c r="I37" s="148">
        <v>0</v>
      </c>
      <c r="J37" s="158" t="e">
        <f>+I37/C18</f>
        <v>#DIV/0!</v>
      </c>
      <c r="K37" s="160" t="e">
        <f t="shared" si="14"/>
        <v>#DIV/0!</v>
      </c>
      <c r="L37" s="160"/>
      <c r="M37" s="176">
        <f t="shared" si="15"/>
        <v>0</v>
      </c>
      <c r="N37" s="105" t="e">
        <f t="shared" si="21"/>
        <v>#DIV/0!</v>
      </c>
      <c r="O37" s="94">
        <v>0</v>
      </c>
      <c r="P37" s="163" t="e">
        <f>+O37/C18</f>
        <v>#DIV/0!</v>
      </c>
      <c r="Q37" s="132" t="e">
        <f t="shared" si="16"/>
        <v>#DIV/0!</v>
      </c>
      <c r="R37" s="95"/>
      <c r="S37" s="199">
        <v>0</v>
      </c>
      <c r="T37" s="196" t="e">
        <f>+S37/C18</f>
        <v>#DIV/0!</v>
      </c>
      <c r="U37" s="197" t="e">
        <f t="shared" si="17"/>
        <v>#DIV/0!</v>
      </c>
      <c r="V37" s="196"/>
      <c r="W37" s="136">
        <f t="shared" si="18"/>
        <v>0</v>
      </c>
      <c r="X37" s="169" t="e">
        <f t="shared" si="19"/>
        <v>#DIV/0!</v>
      </c>
      <c r="Y37" s="132" t="e">
        <f t="shared" si="20"/>
        <v>#DIV/0!</v>
      </c>
      <c r="Z37" s="132"/>
    </row>
    <row r="38" spans="1:26" s="15" customFormat="1">
      <c r="A38" s="24" t="s">
        <v>48</v>
      </c>
      <c r="B38" s="51" t="s">
        <v>49</v>
      </c>
      <c r="C38" s="57">
        <v>0</v>
      </c>
      <c r="D38" s="153" t="e">
        <f>+C38/C18</f>
        <v>#DIV/0!</v>
      </c>
      <c r="E38" s="122">
        <v>0</v>
      </c>
      <c r="F38" s="111" t="e">
        <f>+E38/C18</f>
        <v>#DIV/0!</v>
      </c>
      <c r="G38" s="111" t="e">
        <f t="shared" si="7"/>
        <v>#DIV/0!</v>
      </c>
      <c r="H38" s="112"/>
      <c r="I38" s="148">
        <v>0</v>
      </c>
      <c r="J38" s="158" t="e">
        <f>+I38/C18</f>
        <v>#DIV/0!</v>
      </c>
      <c r="K38" s="160" t="e">
        <f t="shared" si="14"/>
        <v>#DIV/0!</v>
      </c>
      <c r="L38" s="160"/>
      <c r="M38" s="176">
        <f t="shared" si="15"/>
        <v>0</v>
      </c>
      <c r="N38" s="105" t="e">
        <f t="shared" si="21"/>
        <v>#DIV/0!</v>
      </c>
      <c r="O38" s="94">
        <v>0</v>
      </c>
      <c r="P38" s="163" t="e">
        <f>+O38/C18</f>
        <v>#DIV/0!</v>
      </c>
      <c r="Q38" s="132" t="e">
        <f t="shared" si="16"/>
        <v>#DIV/0!</v>
      </c>
      <c r="R38" s="95"/>
      <c r="S38" s="199">
        <v>0</v>
      </c>
      <c r="T38" s="196" t="e">
        <f>+S38/C18</f>
        <v>#DIV/0!</v>
      </c>
      <c r="U38" s="197" t="e">
        <f t="shared" si="17"/>
        <v>#DIV/0!</v>
      </c>
      <c r="V38" s="196"/>
      <c r="W38" s="136">
        <f t="shared" si="18"/>
        <v>0</v>
      </c>
      <c r="X38" s="169" t="e">
        <f t="shared" si="19"/>
        <v>#DIV/0!</v>
      </c>
      <c r="Y38" s="132" t="e">
        <f t="shared" si="20"/>
        <v>#DIV/0!</v>
      </c>
      <c r="Z38" s="132"/>
    </row>
    <row r="39" spans="1:26" s="15" customFormat="1">
      <c r="A39" s="36" t="s">
        <v>50</v>
      </c>
      <c r="B39" s="53" t="s">
        <v>51</v>
      </c>
      <c r="C39" s="57">
        <v>0</v>
      </c>
      <c r="D39" s="153" t="e">
        <f>+C39/C18</f>
        <v>#DIV/0!</v>
      </c>
      <c r="E39" s="122">
        <v>0</v>
      </c>
      <c r="F39" s="111" t="e">
        <f>+E39/C18</f>
        <v>#DIV/0!</v>
      </c>
      <c r="G39" s="111" t="e">
        <f t="shared" si="7"/>
        <v>#DIV/0!</v>
      </c>
      <c r="H39" s="112"/>
      <c r="I39" s="148">
        <v>0</v>
      </c>
      <c r="J39" s="158" t="e">
        <f>+I39/C18</f>
        <v>#DIV/0!</v>
      </c>
      <c r="K39" s="160" t="e">
        <f t="shared" si="14"/>
        <v>#DIV/0!</v>
      </c>
      <c r="L39" s="160"/>
      <c r="M39" s="176">
        <f t="shared" si="15"/>
        <v>0</v>
      </c>
      <c r="N39" s="105" t="e">
        <f t="shared" si="21"/>
        <v>#DIV/0!</v>
      </c>
      <c r="O39" s="125">
        <v>0</v>
      </c>
      <c r="P39" s="163" t="e">
        <f>+O39/C18</f>
        <v>#DIV/0!</v>
      </c>
      <c r="Q39" s="132" t="e">
        <f t="shared" si="16"/>
        <v>#DIV/0!</v>
      </c>
      <c r="R39" s="95"/>
      <c r="S39" s="199">
        <v>0</v>
      </c>
      <c r="T39" s="196" t="e">
        <f>+S39/C18</f>
        <v>#DIV/0!</v>
      </c>
      <c r="U39" s="197" t="e">
        <f t="shared" si="17"/>
        <v>#DIV/0!</v>
      </c>
      <c r="V39" s="196"/>
      <c r="W39" s="136">
        <f t="shared" si="18"/>
        <v>0</v>
      </c>
      <c r="X39" s="169" t="e">
        <f t="shared" si="19"/>
        <v>#DIV/0!</v>
      </c>
      <c r="Y39" s="132" t="e">
        <f t="shared" si="20"/>
        <v>#DIV/0!</v>
      </c>
      <c r="Z39" s="132"/>
    </row>
    <row r="40" spans="1:26" s="15" customFormat="1">
      <c r="A40" s="24" t="s">
        <v>52</v>
      </c>
      <c r="B40" s="51" t="s">
        <v>53</v>
      </c>
      <c r="C40" s="57">
        <v>0</v>
      </c>
      <c r="D40" s="153" t="e">
        <f>+C40/C18</f>
        <v>#DIV/0!</v>
      </c>
      <c r="E40" s="122">
        <v>0</v>
      </c>
      <c r="F40" s="111" t="e">
        <f>+E40/C18</f>
        <v>#DIV/0!</v>
      </c>
      <c r="G40" s="111" t="e">
        <f t="shared" si="7"/>
        <v>#DIV/0!</v>
      </c>
      <c r="H40" s="112"/>
      <c r="I40" s="148">
        <v>0</v>
      </c>
      <c r="J40" s="158" t="e">
        <f>+I40/C18</f>
        <v>#DIV/0!</v>
      </c>
      <c r="K40" s="160" t="e">
        <f t="shared" si="14"/>
        <v>#DIV/0!</v>
      </c>
      <c r="L40" s="160"/>
      <c r="M40" s="176">
        <f t="shared" si="15"/>
        <v>0</v>
      </c>
      <c r="N40" s="105" t="e">
        <f t="shared" si="21"/>
        <v>#DIV/0!</v>
      </c>
      <c r="O40" s="125">
        <v>0</v>
      </c>
      <c r="P40" s="163" t="e">
        <f>+O40/C18</f>
        <v>#DIV/0!</v>
      </c>
      <c r="Q40" s="132" t="e">
        <f t="shared" si="16"/>
        <v>#DIV/0!</v>
      </c>
      <c r="R40" s="95"/>
      <c r="S40" s="199">
        <v>0</v>
      </c>
      <c r="T40" s="196" t="e">
        <f>+S40/C18</f>
        <v>#DIV/0!</v>
      </c>
      <c r="U40" s="197" t="e">
        <f t="shared" si="17"/>
        <v>#DIV/0!</v>
      </c>
      <c r="V40" s="196"/>
      <c r="W40" s="136">
        <f t="shared" si="18"/>
        <v>0</v>
      </c>
      <c r="X40" s="169" t="e">
        <f t="shared" si="19"/>
        <v>#DIV/0!</v>
      </c>
      <c r="Y40" s="132" t="e">
        <f t="shared" si="20"/>
        <v>#DIV/0!</v>
      </c>
      <c r="Z40" s="132"/>
    </row>
    <row r="41" spans="1:26" s="15" customFormat="1">
      <c r="A41" s="24" t="s">
        <v>54</v>
      </c>
      <c r="B41" s="51" t="s">
        <v>30</v>
      </c>
      <c r="C41" s="57">
        <v>0</v>
      </c>
      <c r="D41" s="153" t="e">
        <f>+C41/C18</f>
        <v>#DIV/0!</v>
      </c>
      <c r="E41" s="122">
        <v>0</v>
      </c>
      <c r="F41" s="111" t="e">
        <f>+E41/C18</f>
        <v>#DIV/0!</v>
      </c>
      <c r="G41" s="111" t="e">
        <f t="shared" si="7"/>
        <v>#DIV/0!</v>
      </c>
      <c r="H41" s="112"/>
      <c r="I41" s="148">
        <v>0</v>
      </c>
      <c r="J41" s="158" t="e">
        <f>+I41/C18</f>
        <v>#DIV/0!</v>
      </c>
      <c r="K41" s="160" t="e">
        <f t="shared" si="14"/>
        <v>#DIV/0!</v>
      </c>
      <c r="L41" s="160"/>
      <c r="M41" s="176">
        <f t="shared" si="15"/>
        <v>0</v>
      </c>
      <c r="N41" s="105" t="e">
        <f t="shared" si="21"/>
        <v>#DIV/0!</v>
      </c>
      <c r="O41" s="125">
        <v>0</v>
      </c>
      <c r="P41" s="163" t="e">
        <f>+O41/C18</f>
        <v>#DIV/0!</v>
      </c>
      <c r="Q41" s="132" t="e">
        <f t="shared" si="16"/>
        <v>#DIV/0!</v>
      </c>
      <c r="R41" s="95"/>
      <c r="S41" s="199">
        <v>0</v>
      </c>
      <c r="T41" s="196" t="e">
        <f>+S41/C18</f>
        <v>#DIV/0!</v>
      </c>
      <c r="U41" s="197" t="e">
        <f t="shared" si="17"/>
        <v>#DIV/0!</v>
      </c>
      <c r="V41" s="196"/>
      <c r="W41" s="136">
        <f t="shared" si="18"/>
        <v>0</v>
      </c>
      <c r="X41" s="169" t="e">
        <f t="shared" si="19"/>
        <v>#DIV/0!</v>
      </c>
      <c r="Y41" s="132" t="e">
        <f t="shared" si="20"/>
        <v>#DIV/0!</v>
      </c>
      <c r="Z41" s="132"/>
    </row>
    <row r="42" spans="1:26" s="15" customFormat="1">
      <c r="A42" s="37" t="s">
        <v>55</v>
      </c>
      <c r="B42" s="54" t="s">
        <v>56</v>
      </c>
      <c r="C42" s="166">
        <v>0</v>
      </c>
      <c r="D42" s="167" t="e">
        <f>+C42/C18</f>
        <v>#DIV/0!</v>
      </c>
      <c r="E42" s="166">
        <v>0</v>
      </c>
      <c r="F42" s="144" t="e">
        <f>+E42/C18</f>
        <v>#DIV/0!</v>
      </c>
      <c r="G42" s="33" t="e">
        <f t="shared" si="7"/>
        <v>#DIV/0!</v>
      </c>
      <c r="H42" s="127">
        <v>0</v>
      </c>
      <c r="I42" s="166">
        <v>0</v>
      </c>
      <c r="J42" s="126" t="e">
        <f>+I42/C18</f>
        <v>#DIV/0!</v>
      </c>
      <c r="K42" s="33" t="e">
        <f t="shared" si="14"/>
        <v>#DIV/0!</v>
      </c>
      <c r="L42" s="33">
        <v>0</v>
      </c>
      <c r="M42" s="32">
        <f t="shared" si="15"/>
        <v>0</v>
      </c>
      <c r="N42" s="168" t="e">
        <f t="shared" si="21"/>
        <v>#DIV/0!</v>
      </c>
      <c r="O42" s="166">
        <v>0</v>
      </c>
      <c r="P42" s="144" t="e">
        <f>+O42/C18</f>
        <v>#DIV/0!</v>
      </c>
      <c r="Q42" s="145" t="e">
        <f t="shared" si="16"/>
        <v>#DIV/0!</v>
      </c>
      <c r="R42" s="159">
        <v>0</v>
      </c>
      <c r="S42" s="198">
        <v>0</v>
      </c>
      <c r="T42" s="126" t="e">
        <f>+S42/C18</f>
        <v>#DIV/0!</v>
      </c>
      <c r="U42" s="159" t="e">
        <f t="shared" si="17"/>
        <v>#DIV/0!</v>
      </c>
      <c r="V42" s="159">
        <v>0</v>
      </c>
      <c r="W42" s="143">
        <f t="shared" si="18"/>
        <v>0</v>
      </c>
      <c r="X42" s="170" t="e">
        <f t="shared" si="19"/>
        <v>#DIV/0!</v>
      </c>
      <c r="Y42" s="76" t="e">
        <f t="shared" si="20"/>
        <v>#DIV/0!</v>
      </c>
      <c r="Z42" s="76">
        <v>0</v>
      </c>
    </row>
    <row r="43" spans="1:26" s="15" customFormat="1">
      <c r="A43" s="37" t="s">
        <v>57</v>
      </c>
      <c r="B43" s="54" t="s">
        <v>58</v>
      </c>
      <c r="C43" s="166">
        <v>0</v>
      </c>
      <c r="D43" s="167" t="e">
        <f>+C43/C18</f>
        <v>#DIV/0!</v>
      </c>
      <c r="E43" s="166">
        <v>0</v>
      </c>
      <c r="F43" s="144" t="e">
        <f>+E43/C18</f>
        <v>#DIV/0!</v>
      </c>
      <c r="G43" s="33" t="e">
        <f t="shared" si="7"/>
        <v>#DIV/0!</v>
      </c>
      <c r="H43" s="127">
        <v>0</v>
      </c>
      <c r="I43" s="166">
        <v>0</v>
      </c>
      <c r="J43" s="126" t="e">
        <f>+I43/C18</f>
        <v>#DIV/0!</v>
      </c>
      <c r="K43" s="33" t="e">
        <f t="shared" si="14"/>
        <v>#DIV/0!</v>
      </c>
      <c r="L43" s="33">
        <v>0</v>
      </c>
      <c r="M43" s="32">
        <f t="shared" si="15"/>
        <v>0</v>
      </c>
      <c r="N43" s="168" t="e">
        <f t="shared" si="21"/>
        <v>#DIV/0!</v>
      </c>
      <c r="O43" s="166">
        <v>0</v>
      </c>
      <c r="P43" s="144" t="e">
        <f>+O43/C18</f>
        <v>#DIV/0!</v>
      </c>
      <c r="Q43" s="159" t="e">
        <f t="shared" si="16"/>
        <v>#DIV/0!</v>
      </c>
      <c r="R43" s="159">
        <v>0</v>
      </c>
      <c r="S43" s="198">
        <v>0</v>
      </c>
      <c r="T43" s="126" t="e">
        <f>+S43/C18</f>
        <v>#DIV/0!</v>
      </c>
      <c r="U43" s="159" t="e">
        <f t="shared" si="17"/>
        <v>#DIV/0!</v>
      </c>
      <c r="V43" s="159">
        <v>0</v>
      </c>
      <c r="W43" s="143">
        <f t="shared" si="18"/>
        <v>0</v>
      </c>
      <c r="X43" s="170" t="e">
        <f t="shared" si="19"/>
        <v>#DIV/0!</v>
      </c>
      <c r="Y43" s="76" t="e">
        <f t="shared" si="20"/>
        <v>#DIV/0!</v>
      </c>
      <c r="Z43" s="76">
        <v>0</v>
      </c>
    </row>
    <row r="44" spans="1:26" s="15" customFormat="1">
      <c r="A44" s="39" t="s">
        <v>59</v>
      </c>
      <c r="B44" s="55" t="s">
        <v>60</v>
      </c>
      <c r="C44" s="166">
        <v>0</v>
      </c>
      <c r="D44" s="167" t="e">
        <f>+C44/C18</f>
        <v>#DIV/0!</v>
      </c>
      <c r="E44" s="166">
        <v>0</v>
      </c>
      <c r="F44" s="144" t="e">
        <f>+E44/C18</f>
        <v>#DIV/0!</v>
      </c>
      <c r="G44" s="127" t="e">
        <f t="shared" si="7"/>
        <v>#DIV/0!</v>
      </c>
      <c r="H44" s="127">
        <v>0</v>
      </c>
      <c r="I44" s="166">
        <v>0</v>
      </c>
      <c r="J44" s="126" t="e">
        <f>+I44/C18</f>
        <v>#DIV/0!</v>
      </c>
      <c r="K44" s="144" t="e">
        <f t="shared" si="14"/>
        <v>#DIV/0!</v>
      </c>
      <c r="L44" s="144">
        <v>0</v>
      </c>
      <c r="M44" s="32">
        <f t="shared" si="15"/>
        <v>0</v>
      </c>
      <c r="N44" s="168" t="e">
        <f t="shared" si="21"/>
        <v>#DIV/0!</v>
      </c>
      <c r="O44" s="166">
        <v>0</v>
      </c>
      <c r="P44" s="144" t="e">
        <f>+O44/C18</f>
        <v>#DIV/0!</v>
      </c>
      <c r="Q44" s="159" t="e">
        <f t="shared" si="16"/>
        <v>#DIV/0!</v>
      </c>
      <c r="R44" s="159">
        <v>0</v>
      </c>
      <c r="S44" s="198">
        <v>0</v>
      </c>
      <c r="T44" s="126" t="e">
        <f>+S44/C18</f>
        <v>#DIV/0!</v>
      </c>
      <c r="U44" s="159" t="e">
        <f t="shared" si="17"/>
        <v>#DIV/0!</v>
      </c>
      <c r="V44" s="159">
        <v>0</v>
      </c>
      <c r="W44" s="143">
        <f t="shared" si="18"/>
        <v>0</v>
      </c>
      <c r="X44" s="170" t="e">
        <f t="shared" si="19"/>
        <v>#DIV/0!</v>
      </c>
      <c r="Y44" s="76" t="e">
        <f t="shared" si="20"/>
        <v>#DIV/0!</v>
      </c>
      <c r="Z44" s="76">
        <v>0</v>
      </c>
    </row>
    <row r="45" spans="1:26" s="46" customFormat="1" ht="15.75" thickBot="1">
      <c r="A45" s="40"/>
      <c r="B45" s="56" t="s">
        <v>61</v>
      </c>
      <c r="C45" s="67">
        <f>+C21+C27</f>
        <v>0</v>
      </c>
      <c r="D45" s="41" t="e">
        <f>+D21+D27</f>
        <v>#DIV/0!</v>
      </c>
      <c r="E45" s="71">
        <f>+E21+E27</f>
        <v>0</v>
      </c>
      <c r="F45" s="44" t="e">
        <f>+F21+F27</f>
        <v>#DIV/0!</v>
      </c>
      <c r="G45" s="175" t="e">
        <f>+G27+G21</f>
        <v>#DIV/0!</v>
      </c>
      <c r="H45" s="175">
        <f>+H27+H21</f>
        <v>0</v>
      </c>
      <c r="I45" s="72">
        <f>+I21+I27</f>
        <v>0</v>
      </c>
      <c r="J45" s="43" t="e">
        <f>+J21+J27</f>
        <v>#DIV/0!</v>
      </c>
      <c r="K45" s="44" t="e">
        <f>+K27+K21</f>
        <v>#DIV/0!</v>
      </c>
      <c r="L45" s="44">
        <f>+L27+L21</f>
        <v>0</v>
      </c>
      <c r="M45" s="179">
        <f>+M21+M27</f>
        <v>0</v>
      </c>
      <c r="N45" s="44" t="e">
        <f>+N21+N27</f>
        <v>#DIV/0!</v>
      </c>
      <c r="O45" s="42">
        <f>+O21+O27</f>
        <v>0</v>
      </c>
      <c r="P45" s="165" t="e">
        <f>+P21+P27</f>
        <v>#DIV/0!</v>
      </c>
      <c r="Q45" s="45" t="e">
        <f>+Q27+Q21</f>
        <v>#DIV/0!</v>
      </c>
      <c r="R45" s="45">
        <f>+R27+R21</f>
        <v>0</v>
      </c>
      <c r="S45" s="42">
        <f>+S21+S27</f>
        <v>0</v>
      </c>
      <c r="T45" s="43" t="e">
        <f>+S45/S19</f>
        <v>#DIV/0!</v>
      </c>
      <c r="U45" s="45" t="e">
        <f>+U27+U21</f>
        <v>#DIV/0!</v>
      </c>
      <c r="V45" s="45">
        <f>+V27+V21</f>
        <v>0</v>
      </c>
      <c r="W45" s="42">
        <f>+W21+W27</f>
        <v>0</v>
      </c>
      <c r="X45" s="44" t="e">
        <f>+X21+X27</f>
        <v>#DIV/0!</v>
      </c>
      <c r="Y45" s="41" t="e">
        <f>+Y27+Y21</f>
        <v>#DIV/0!</v>
      </c>
      <c r="Z45" s="41">
        <f>+Z27+Z21</f>
        <v>0</v>
      </c>
    </row>
    <row r="46" spans="1:26">
      <c r="O46" s="47"/>
      <c r="P46" s="47"/>
      <c r="Q46" s="47"/>
      <c r="R46" s="47"/>
      <c r="S46" s="47"/>
      <c r="T46" s="47"/>
      <c r="U46" s="47"/>
      <c r="V46" s="47"/>
      <c r="W46" s="47"/>
    </row>
  </sheetData>
  <mergeCells count="23">
    <mergeCell ref="A8:B8"/>
    <mergeCell ref="A9:B9"/>
    <mergeCell ref="A1:O1"/>
    <mergeCell ref="A2:O2"/>
    <mergeCell ref="A3:O3"/>
    <mergeCell ref="A6:B6"/>
    <mergeCell ref="A7:B7"/>
    <mergeCell ref="F6:J6"/>
    <mergeCell ref="F7:J7"/>
    <mergeCell ref="F8:J8"/>
    <mergeCell ref="K6:O6"/>
    <mergeCell ref="K7:O7"/>
    <mergeCell ref="K8:O8"/>
    <mergeCell ref="A13:A14"/>
    <mergeCell ref="B13:B14"/>
    <mergeCell ref="C13:Z13"/>
    <mergeCell ref="F9:J9"/>
    <mergeCell ref="F10:J10"/>
    <mergeCell ref="F11:J11"/>
    <mergeCell ref="K9:O9"/>
    <mergeCell ref="K10:O10"/>
    <mergeCell ref="K11:O11"/>
    <mergeCell ref="A10:B10"/>
  </mergeCells>
  <dataValidations count="1">
    <dataValidation type="custom" allowBlank="1" showInputMessage="1" showErrorMessage="1" sqref="I27:I28 S21 I34 I21 S27:S28 S34 C13">
      <formula1>""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MODELO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Beatriz Elena Gamez Calderon</cp:lastModifiedBy>
  <dcterms:created xsi:type="dcterms:W3CDTF">2017-12-19T19:42:12Z</dcterms:created>
  <dcterms:modified xsi:type="dcterms:W3CDTF">2019-01-15T15:25:45Z</dcterms:modified>
</cp:coreProperties>
</file>