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rzonr\Documents\SECRETARIA GENERAL\PAA INICIAL 2017\PAA PARA PUBLICAR LINK TRANSPARENCIA\2\"/>
    </mc:Choice>
  </mc:AlternateContent>
  <bookViews>
    <workbookView xWindow="0" yWindow="0" windowWidth="20490" windowHeight="7755"/>
  </bookViews>
  <sheets>
    <sheet name="PAA U.A.E.G.R.D 2017 MOD. 02" sheetId="1" r:id="rId1"/>
  </sheets>
  <definedNames>
    <definedName name="_xlnm._FilterDatabase" localSheetId="0" hidden="1">'PAA U.A.E.G.R.D 2017 MOD. 02'!$A$23:$AR$69</definedName>
    <definedName name="_xlnm.Print_Area" localSheetId="0">'PAA U.A.E.G.R.D 2017 MOD. 02'!$A$1:$AQ$80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66" i="1" l="1"/>
  <c r="AQ44" i="1" l="1"/>
  <c r="T45" i="1"/>
  <c r="AQ45" i="1"/>
  <c r="AQ69" i="1" l="1"/>
  <c r="T69" i="1"/>
  <c r="AQ68" i="1"/>
  <c r="T68" i="1"/>
  <c r="AQ67" i="1"/>
  <c r="T67" i="1"/>
  <c r="AQ66" i="1"/>
  <c r="AQ65" i="1"/>
  <c r="T65" i="1"/>
  <c r="AQ64" i="1"/>
  <c r="T64" i="1"/>
  <c r="AQ63" i="1"/>
  <c r="T63" i="1"/>
  <c r="AQ62" i="1"/>
  <c r="T62" i="1"/>
  <c r="AQ61" i="1"/>
  <c r="T61" i="1"/>
  <c r="AQ60" i="1"/>
  <c r="T60" i="1"/>
  <c r="AQ59" i="1"/>
  <c r="T59" i="1"/>
  <c r="AQ58" i="1"/>
  <c r="T58" i="1"/>
  <c r="AQ57" i="1"/>
  <c r="T57" i="1"/>
  <c r="AQ56" i="1"/>
  <c r="T56" i="1"/>
  <c r="AQ55" i="1"/>
  <c r="T55" i="1"/>
  <c r="AQ54" i="1"/>
  <c r="S54" i="1"/>
  <c r="T54" i="1" s="1"/>
  <c r="AQ53" i="1"/>
  <c r="T53" i="1"/>
  <c r="AQ52" i="1"/>
  <c r="T52" i="1"/>
  <c r="AQ51" i="1"/>
  <c r="T51" i="1"/>
  <c r="AQ50" i="1"/>
  <c r="T50" i="1"/>
  <c r="AQ49" i="1"/>
  <c r="T49" i="1"/>
  <c r="AQ48" i="1"/>
  <c r="T48" i="1"/>
  <c r="AQ47" i="1"/>
  <c r="T47" i="1"/>
  <c r="AQ46" i="1"/>
  <c r="T46" i="1"/>
  <c r="AQ43" i="1"/>
  <c r="T43" i="1"/>
  <c r="AQ42" i="1"/>
  <c r="AQ41" i="1"/>
  <c r="AQ40" i="1"/>
  <c r="T40" i="1"/>
  <c r="AQ39" i="1"/>
  <c r="T39" i="1"/>
  <c r="AQ38" i="1"/>
  <c r="T38" i="1"/>
  <c r="AQ37" i="1"/>
  <c r="T37" i="1"/>
  <c r="AQ36" i="1"/>
  <c r="T36" i="1"/>
  <c r="AQ35" i="1"/>
  <c r="T35" i="1"/>
  <c r="AQ34" i="1"/>
  <c r="T34" i="1"/>
  <c r="AQ33" i="1"/>
  <c r="T33" i="1"/>
  <c r="AQ32" i="1"/>
  <c r="T32" i="1"/>
  <c r="AQ31" i="1"/>
  <c r="T31" i="1"/>
  <c r="AQ30" i="1"/>
  <c r="T30" i="1"/>
  <c r="AQ29" i="1"/>
  <c r="AQ28" i="1"/>
  <c r="T28" i="1"/>
  <c r="AQ27" i="1"/>
  <c r="AQ26" i="1"/>
  <c r="T26" i="1"/>
  <c r="AQ25" i="1"/>
  <c r="T25" i="1"/>
  <c r="AQ24" i="1"/>
</calcChain>
</file>

<file path=xl/sharedStrings.xml><?xml version="1.0" encoding="utf-8"?>
<sst xmlns="http://schemas.openxmlformats.org/spreadsheetml/2006/main" count="756" uniqueCount="217">
  <si>
    <t>PROCESO DE GESTIÓN DE RECURSOS FÍSICOS</t>
  </si>
  <si>
    <t>Codigo A-GRF-FR-015</t>
  </si>
  <si>
    <t>Version: 03</t>
  </si>
  <si>
    <t>FORMATO CONTROL PLAN ANUAL DE ADQUISICIONES</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</si>
  <si>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</si>
  <si>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</si>
  <si>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</si>
  <si>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</si>
  <si>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1152- UNIDAD ADMINISTRATIVA ESPECIAL PARA LA GESTIÓN DE RIESGO DE DESASTRES</t>
  </si>
  <si>
    <t>Dirección</t>
  </si>
  <si>
    <t>CALLE 26 No. 51-53 TORRE CENTRAL PISO 9°</t>
  </si>
  <si>
    <t>Teléfono</t>
  </si>
  <si>
    <t>Página web</t>
  </si>
  <si>
    <t>http://www.cundinamarca.gov.co/wps/portal/UnidadAdminEspGestion</t>
  </si>
  <si>
    <t>Misión y visión</t>
  </si>
  <si>
    <t xml:space="preserve">MISIÓN.
 Es misión de la Unidad Administrativa Especial para a Gestión del Riesgo de desastres orientar la gestión y coordinar las entidades del sistema Departamental para la Gestión del Riesgo de Desastres, con el fin de prevenir y mitigar los riesgos, articular las acciones de intervención y organizar la atención de emergencias y, la rehabilitación y reconstrucción en caso de desastre; incorporando el conocimiento, reducción y manejo del Riesgo, con el concepto de prevención en la planificación educación y cultura del Departamento para el tema, a fin de disminuir la vulnerabilidad y los efectos catastróficos de los desastres naturales y antrópicos, dentro de las competencias establecidas en la ley No. 1523 de 2012.    
VISIÓN. 
Cundinamarca será en el 2036 un territorio ordenado, competitivo, ambientalmente y fiscalmente
Sostenible, regionalmente armónico, fortalecido en sus entornos culturales, políticos, ambientales y económicos, fortaleciendo la reconstrucción del tejido social y la seguridad humana y promoviendo
la atención y desarrollo integral de las familias, Niños, Niñas, Adolescentes y Jóvenes (NNAJ), y grupos vulnerables, a través de la promoción del desarrollo y la generación de entornos de equidad, socialmente justos e incluyentes que contribuyan decididamente generar cundinamarqueses integrales y felices en entornos que forman parte de la protección territorial.
</t>
  </si>
  <si>
    <t>Perspectiva estratégica</t>
  </si>
  <si>
    <t xml:space="preserve"> Son objetivos de la Unidad Administrativa Especial para la Gestión del Riego de Desastres:
    Promover la articulación de las entidades del Departamento en las actividades destinadas a conocer los riesgos, prevenir emergencias, desastres y mitigar el impacto sobre la población y bienes de los cundinamarqueses.
    Velar por la incorporación de las variables de la gestión del riesgo en la Planificación del Desarrollo.
    Promover la participación pública, privada y comunitaria en la gestión del riesgo.
1. Articular y participar en la respuesta eficiente y oportuna en caso de emergencias y/o desastres.
2.Coordinar y articular la atención, en forma prioritaria, de las áreas especialmente vulnerables.
3.Desarrollar y participar en la consolidación del Sistema Departamental para la Gestión del Riesgo de Desastres.
4. Velar por el fortalecimiento de la cooperación interinstitucional en las áreas de conocimiento, reducción, manejo y mitigación del riesgo, así como en los procesos de rehabilitación y reconstrucción cuando ocurran desastres.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</si>
  <si>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</si>
  <si>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</si>
  <si>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WILSON LEONAR GARCIA FAJARDO - DIRECTOR UNIDAD ADMINISTRATIVA ESPECIAL PARA LA GESSTION DE RIESGO DE DESASTRES- julio.salazar@cundinamarca.gov.co</t>
  </si>
  <si>
    <t>Valor total del PAA</t>
  </si>
  <si>
    <t>Límite de contratación menor cuantía</t>
  </si>
  <si>
    <t>Límite de contratación mínima cuantía</t>
  </si>
  <si>
    <t>Fecha de última actualización del PAA</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</si>
  <si>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</si>
  <si>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SECRETARIA</t>
  </si>
  <si>
    <t>POSPRE</t>
  </si>
  <si>
    <t>AREA FUNCIONAL</t>
  </si>
  <si>
    <t>PROGRAMA PRESUPUESTARIO</t>
  </si>
  <si>
    <t>FONDO</t>
  </si>
  <si>
    <t>FUT</t>
  </si>
  <si>
    <t>CODIGO META</t>
  </si>
  <si>
    <t xml:space="preserve">TIPO META   </t>
  </si>
  <si>
    <t>SPC</t>
  </si>
  <si>
    <t>PROYECTO</t>
  </si>
  <si>
    <t>NOMBRE CODIGO UNSPSC</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</si>
  <si>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</si>
  <si>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</si>
  <si>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</si>
  <si>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</si>
  <si>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</si>
  <si>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</si>
  <si>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</si>
  <si>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</si>
  <si>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</si>
  <si>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</si>
  <si>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</si>
  <si>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</si>
  <si>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</si>
  <si>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</si>
  <si>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</si>
  <si>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</si>
  <si>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</si>
  <si>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</si>
  <si>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</si>
  <si>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</si>
  <si>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</si>
  <si>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</si>
  <si>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</si>
  <si>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</si>
  <si>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</si>
  <si>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</si>
  <si>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</si>
  <si>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</si>
  <si>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</si>
  <si>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</si>
  <si>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TOTAL</t>
  </si>
  <si>
    <t>GR:4:1-07-01-169</t>
  </si>
  <si>
    <t>A.12.7</t>
  </si>
  <si>
    <t>1-0100</t>
  </si>
  <si>
    <t>PRODUCTO</t>
  </si>
  <si>
    <t>SERVICIOS DE PERSONAL TEMPORAL</t>
  </si>
  <si>
    <t>PRESTACION DE SERVICIOS PARA EL DISEÑO Y ACOMPAÑAMIENTO DE  LA ESTRATEGIA PARQUE TEMATICO MOVIL PARA LA GESTION DEL RIESGO  EN EL DEPARTAMENTO DE CUNDINAMARCA</t>
  </si>
  <si>
    <t>CONTRATACION DIRECTA</t>
  </si>
  <si>
    <t>ORDINARIO</t>
  </si>
  <si>
    <t>NO</t>
  </si>
  <si>
    <t>NA</t>
  </si>
  <si>
    <t>SUBDIRECCION DE CONOCIMIENTO</t>
  </si>
  <si>
    <t>UAEGRD</t>
  </si>
  <si>
    <t>GERENCIA DE PROYECTOS</t>
  </si>
  <si>
    <t>ADQUISICIÓN Y PUESTA EN FUNCIONAMIENTO    DEL  PARQUE TEMATICO MOVIL PARA LA GESTION DEL RIESGO  EN EL DEPARTAMENTO DE CUNDINAMARCA</t>
  </si>
  <si>
    <t xml:space="preserve">SELECCIÓN ABREVIADA DE MENOR CUANTIA </t>
  </si>
  <si>
    <t>3-1800</t>
  </si>
  <si>
    <t>FONDO GESTION DEL RIESGO</t>
  </si>
  <si>
    <t>GR:4:4-09-01-622</t>
  </si>
  <si>
    <t>A.12.19</t>
  </si>
  <si>
    <t xml:space="preserve">SERVICIOS DE SISTEMAS Y ADMINISTRACION DE  COMPONENTES DE SISTEMAS </t>
  </si>
  <si>
    <t>CONVENIO INTERADMINISTRATIVO CON ENTIDADES DEL ORDEN DEPARTAMENTAL, NACIONAL Y/O  UNIVERSIDADES  PARA LA CONSTRUCCION DEL MODELO CONCEPTUAL SIIGRDC " SISTEMA DE INFORACION INTEGRADO PARA LA GESTION DEL RIESGO DE DESASTRES DE CUNDINAMARCA  Y DISEÑO DETALLADO DEL SISTEMA.</t>
  </si>
  <si>
    <t xml:space="preserve">PRESTACION DE SERVICIOS EN EL AREA DE INGENIERIA Y/O CARTOGRAFIA </t>
  </si>
  <si>
    <t>AUEGRD-015-2017</t>
  </si>
  <si>
    <t>ALEXANDER SASTOQUE MORENO</t>
  </si>
  <si>
    <t>PRESTACION DE SERVICIOS EN AREA DE COMUNICACIÓN PARA EL SISTEMA INTEGRADO DE INFORMACIÓN PARA LA GESTIÓN DEL RIESGO DE DESASTRES DE CUNDINAMARCA.</t>
  </si>
  <si>
    <t>UAEGRD-014-2017</t>
  </si>
  <si>
    <t>RUBIELA ESPERANZA SANCHEZ PEÑA</t>
  </si>
  <si>
    <t>GR:4:1-07-01-170</t>
  </si>
  <si>
    <t>A.12.8</t>
  </si>
  <si>
    <t>A.12.18</t>
  </si>
  <si>
    <t>INDUSTRIA DE ALIMENTOS Y BEBIDAS</t>
  </si>
  <si>
    <t>FORTALECIMIENTO  DE LOS  CENTROS DE GESTION DEL RIESGO ATRAVES DEL SUMINISTRO DE RACIONES ALIMENTARIAS PARA LA ATENCION DE EMERGENCIAS EN EL DEPARTAMENTO DE CUNDINAMARCA</t>
  </si>
  <si>
    <t>RESCATE</t>
  </si>
  <si>
    <t xml:space="preserve">MINIMA CUANTIA </t>
  </si>
  <si>
    <t>SUDBIRECCION DEMANEJO DE DESASTRES</t>
  </si>
  <si>
    <t>UAEGRD-019-2017</t>
  </si>
  <si>
    <t>INDUHOTEL SAS</t>
  </si>
  <si>
    <t xml:space="preserve">CONVENIO INTERADMINISTRATIVO CON LA CRUZ ROJA CON FIN DE FORLATECER EL CENTRO OPERATIVO DE CUNDINAMARCA </t>
  </si>
  <si>
    <t>ESPECIALIZADOS</t>
  </si>
  <si>
    <t>UAEGRD-C3-17</t>
  </si>
  <si>
    <t>CRUZ ROJA BOGOTA</t>
  </si>
  <si>
    <t>ADQUSICION DE UNA CAMIONETA PARA EL FORTALECIMIENTO DE LA CRUZ ROJA</t>
  </si>
  <si>
    <t>VEHICULOS</t>
  </si>
  <si>
    <t xml:space="preserve">SELECCIÓN ABREVIADA </t>
  </si>
  <si>
    <t>A.12.6.1</t>
  </si>
  <si>
    <t xml:space="preserve">CONVENIO DE ASOCIACION  CON LA BOMBEROS DE CUNDINAMARCA CON FIN DE FORLATECER EL CENTRO OPERATIVO DE CUNDINAMARCA </t>
  </si>
  <si>
    <t>UAEGRD-C1-17</t>
  </si>
  <si>
    <t xml:space="preserve">BOMBEROS TABIO </t>
  </si>
  <si>
    <t>ADQUSISIION DE ELEMENTOS EQUIPOS Y HERRAMIENTAS CON EN FIN DE FORTALECER TRES CENTROS DE GESTION DEL RIESGO EN EL DEPARTAMENTO DE CUNDIANAMCA</t>
  </si>
  <si>
    <t xml:space="preserve">CONVENIO DE ASOCIACION  CON LA DEFENSA CIVIL SECCIONAL CUNDINAMARCA  CON FIN DE FORLATECER EL CENTRO OPERATIVO DE CUNDINAMARCA </t>
  </si>
  <si>
    <t>UAEGRD-C2-17</t>
  </si>
  <si>
    <t>DEFENSA CIVIL FUSAGASUGA</t>
  </si>
  <si>
    <t xml:space="preserve">PRESTACION DE SERVICIOS PROFESIONALES EN AREA DEL DERECHO </t>
  </si>
  <si>
    <t>OMAR</t>
  </si>
  <si>
    <t>UAEGRD-04-2017</t>
  </si>
  <si>
    <t>OMAR ANTONIO MARTINEZ OVALLE</t>
  </si>
  <si>
    <t>JIMMY</t>
  </si>
  <si>
    <t>UAEGRD-022-2017</t>
  </si>
  <si>
    <t xml:space="preserve">JIMMY GARCIA GOMEZ </t>
  </si>
  <si>
    <t xml:space="preserve">PRESTACION DE SERVICIOS DE APOYO A LA GESTION PARA EL FORTALECIMENTO DE LOS CENTROS DE GESTION DEL RIESGO DE DESASTRES EN CUNDINAMARCA  </t>
  </si>
  <si>
    <t>KELLY</t>
  </si>
  <si>
    <t>UAEGRD-11-2017</t>
  </si>
  <si>
    <t>KELLY NATLLY LEON CIFUENTES</t>
  </si>
  <si>
    <t>PRESTACION DE SERVICIOS PROFESIONALES EN ADMINISTRACION AMBIENTAL Y/O AFINES</t>
  </si>
  <si>
    <t>GR:4:1-07-02-171</t>
  </si>
  <si>
    <t>V.12.18</t>
  </si>
  <si>
    <t>CONVENIO PNUD</t>
  </si>
  <si>
    <t>GR:4:1-07-02-173</t>
  </si>
  <si>
    <t>PRESTACION DE SERVICIOS PARA LA FORMULACION DE 5 PROYECTOS DE GESTION DEL RIESGO EN EL MARCO DE LA POLITICA PUBLICA</t>
  </si>
  <si>
    <t>SUBDIRECCION  DE CONOCIMIENTO</t>
  </si>
  <si>
    <t>GR:4:1-07-03-174</t>
  </si>
  <si>
    <t xml:space="preserve">CONVENIO INTERADMINITRATIVO CON EL ICCU PARA LA CONSTRUCCION DE UN CRIR </t>
  </si>
  <si>
    <t>ICCU</t>
  </si>
  <si>
    <t>ICUU</t>
  </si>
  <si>
    <t>INGENIERIA CIVIL Y ARQUITECTURA</t>
  </si>
  <si>
    <t xml:space="preserve">PRESTACION DE SERVICIOS PROFESIONALES EN EL AREA DE INGENIERIA Y/O ARQUITECTURA </t>
  </si>
  <si>
    <t>julio roberto</t>
  </si>
  <si>
    <t>UAEGRD-10-2017</t>
  </si>
  <si>
    <t>JULIO ROBERTO MACHADO CEPEDA</t>
  </si>
  <si>
    <t>boris</t>
  </si>
  <si>
    <t>UAEGRD-09-2017</t>
  </si>
  <si>
    <t>VLADIMIR BORIS MORA AREVALO</t>
  </si>
  <si>
    <t>GR:4:1-07-03-175</t>
  </si>
  <si>
    <t xml:space="preserve">PRESTACION DE SERVICIOS PROFESIONALES EN EL AREA DE TRABAJO SOCIAL Y/O AFINES </t>
  </si>
  <si>
    <t>claudia</t>
  </si>
  <si>
    <t>UAEGRD-12-2017</t>
  </si>
  <si>
    <t xml:space="preserve">CLAUDIA GONZALEZ </t>
  </si>
  <si>
    <t xml:space="preserve">PRESTACION DE SERVICIOS DE APOYO A LA GESTION PARA LA ATENCION DE LAS SOLICITUDES  DE AYUDA Y ACCIONES DE EMERGENCIAS PRESENTADAS EN EL DEPARTAMENTO DE CUNDINAMARA </t>
  </si>
  <si>
    <t>oswaldo</t>
  </si>
  <si>
    <t>UAEGRD 016-2017</t>
  </si>
  <si>
    <t>OSWALDO GARCIA GARCIA</t>
  </si>
  <si>
    <t>SUMINISTRO DE ARTICULOS DE FERRETERIA, KITS DE ALIMENTOS, ASEO Y COCINA PARA AYUDA HUMANITARIA CON DESTINO A MITIGAR LA AFECTACION DE LA POBLACION DAMNIFICADA POR EVENTOS NATURALES DENTRO DEL DEPARTAMENTO DE CUNDINAMARCA”</t>
  </si>
  <si>
    <t>AYUDA</t>
  </si>
  <si>
    <t>SELECCIÓN ABREVIADA SUBASTA INVERSA</t>
  </si>
  <si>
    <t>ADQUISICION DE ELEMENTOS Y/O SUMINISTROS PARA ATENDER LAS SOLICITUDES Y ACCIONES DE RESPUESTA NECESARIAS POR EL DEPARTAMENTO DE CUNDINAMARCA</t>
  </si>
  <si>
    <t>GR:4:1-07-03-176</t>
  </si>
  <si>
    <t>A.12.3</t>
  </si>
  <si>
    <t xml:space="preserve">
PRESTACION DE SERVICIOS PROFESIONALES DE ASESORIA FINANCIERA  Y DE PLANEACION AL DESPACHO DEL DIRECTOR DE LA UNIDAD ADMINISTRATIVA ESPECIAL PARA LA GESTIÓN DE RIESGO DE DESASTRES QUE PERMITAN REALIZAR ACCIONES DE MITIGACION DEL RIESGO DE DESASTRES EN EL DEPARTAMENTO DE CUNDINAMARCA.</t>
  </si>
  <si>
    <t>HELMOUT</t>
  </si>
  <si>
    <t>SUDBIRECCION DE REDUCCION</t>
  </si>
  <si>
    <t>UAEGRD-02-2017</t>
  </si>
  <si>
    <t>HELMOU TEQUIA</t>
  </si>
  <si>
    <t>PRESTACION DE SERVICIOS PROFESIONALES EN EL AREA DE DERECHO</t>
  </si>
  <si>
    <t>DOC ANTONIO</t>
  </si>
  <si>
    <t>SUBDIRECCION DE REDUCCION</t>
  </si>
  <si>
    <t>UAEGRD-05-2017</t>
  </si>
  <si>
    <t>ANTONIO ALFONSO MORENO</t>
  </si>
  <si>
    <t xml:space="preserve">DOC MARCELA </t>
  </si>
  <si>
    <t>UAEGRD-03-2017</t>
  </si>
  <si>
    <t>MARCELA CASTAÑEDA</t>
  </si>
  <si>
    <t xml:space="preserve">PRESTACION DE SERVICIOS DE APOYO A LA GESTION </t>
  </si>
  <si>
    <t>LEIDY</t>
  </si>
  <si>
    <t>UAEGRD-13-2017</t>
  </si>
  <si>
    <t xml:space="preserve">VIVIANA RODRIGUEZ </t>
  </si>
  <si>
    <t>AMANDA</t>
  </si>
  <si>
    <t>UAEGRD-01-2017</t>
  </si>
  <si>
    <t>AMANDA MATEUS</t>
  </si>
  <si>
    <t xml:space="preserve">PRESTACION SERVICIOS PROFESIONALES EN EL AREA DE INGENIERIA </t>
  </si>
  <si>
    <t>jefer</t>
  </si>
  <si>
    <t>UAEGRD-08-2017</t>
  </si>
  <si>
    <t>JEFFER MANUEL SIATOBA BARBOSA</t>
  </si>
  <si>
    <t>arley</t>
  </si>
  <si>
    <t>UAEGRD-06-2017</t>
  </si>
  <si>
    <t>ARLEY CARDENAS ALVAREZ</t>
  </si>
  <si>
    <t>PRESTACION DE SERVICIOS PROFESIONAL ESPECIALIZADO EN ORDENAMIENTO TERRITORIAL</t>
  </si>
  <si>
    <t xml:space="preserve"> </t>
  </si>
  <si>
    <t xml:space="preserve">PRESTACION DE SERVICIOS PROFESIONAL EN EL AREA DE GEOLOGIA </t>
  </si>
  <si>
    <t>UAEGRD -021-2017</t>
  </si>
  <si>
    <t>ALVARO EMIGDIO MORA GALVIS</t>
  </si>
  <si>
    <t>CONSTRUCCION DE OBRAS DE BIOINGENIERIA COMO ACCION DE MITIGACION PARA LA REDUCCION DEL RIESGO DE DESASTRES EN EL DEPARTAMENTO DE CUNDINAMARCA.</t>
  </si>
  <si>
    <t>SUMINISTRO PAPELERIA Y PUBLICIDAD</t>
  </si>
  <si>
    <t>SUMINISTRO DE IMPRESOS YPUBLICACIONES NECESARIAS PARA LA SOCIALIZACION DE  PROCESOS DE MITIGACION PARA LA REDUCCION DE DEL RIESGO DE DESASTRES EN EL DEPARTAMENTO DE CUNDINAMARCA</t>
  </si>
  <si>
    <t>UAEGRD-018-2017</t>
  </si>
  <si>
    <t>M+LTDA</t>
  </si>
  <si>
    <t xml:space="preserve">
PRESTACION DE SERVICIOS PROFESIONALES DE ASESORIA ADMINISTRTIVA Y FINANCIERA AL DESPACHO DEL DIRECTOR DE LA UNIDAD ADMINISTRATIVA ESPECIAL PARA LA GESTIÓN DE RIESGO DE DESASTRES QUE PERMITAN REALIZAR ACCIONES DE MITIGACION DEL RIESGO DE DESASTRES EN EL DEPARTAMENTO DE CUNDINAMARCA.</t>
  </si>
  <si>
    <t>FERNANDO</t>
  </si>
  <si>
    <t>UAEGRD-07-2017</t>
  </si>
  <si>
    <t>FERNANDO QUIROGA VELASQUEZ</t>
  </si>
  <si>
    <t>6-4400</t>
  </si>
  <si>
    <t xml:space="preserve">CREDITO </t>
  </si>
  <si>
    <t xml:space="preserve">FERRETERIA EL HIDRANTE </t>
  </si>
  <si>
    <t>FERNANDO FORERO</t>
  </si>
  <si>
    <t>UAEGRD- 026-2017</t>
  </si>
  <si>
    <t>UAEGRD- 029-2017</t>
  </si>
  <si>
    <t>MANUEL PEREZ</t>
  </si>
  <si>
    <t>PNUD</t>
  </si>
  <si>
    <t>XIOMARA ORDOÑEZ</t>
  </si>
  <si>
    <t>UAEGRD- 025-2017</t>
  </si>
  <si>
    <t>ACUERDO DE VOLUNTADES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</si>
</sst>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_(&quot;$&quot;\ * #,##0_);_(&quot;$&quot;\ * \(#,##0\);_(&quot;$&quot;\ * &quot;-&quot;??_);_(@_)"/>
    <numFmt numFmtId="165" formatCode="d/mm/yyyy;@"/>
    <numFmt numFmtId="166" formatCode="&quot;$&quot;\ #,##0"/>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4"/>
      <color indexed="8"/>
      <name val="Arial"/>
      <family val="2"/>
    </font>
    <font>
      <b/>
      <sz val="14"/>
      <color indexed="8"/>
      <name val="Arial"/>
      <family val="2"/>
    </font>
    <font>
      <sz val="14"/>
      <color theme="1"/>
      <name val="Calibri"/>
      <family val="2"/>
      <scheme val="minor"/>
    </font>
    <font>
      <sz val="11"/>
      <color indexed="8"/>
      <name val="Calibri"/>
      <family val="2"/>
    </font>
    <font>
      <sz val="26"/>
      <color theme="1"/>
      <name val="Calibri"/>
      <family val="2"/>
      <scheme val="minor"/>
    </font>
    <font>
      <sz val="14"/>
      <color indexed="8"/>
      <name val="Calibri"/>
      <family val="2"/>
    </font>
    <font>
      <b/>
      <sz val="14"/>
      <color indexed="8"/>
      <name val="Calibri"/>
      <family val="2"/>
    </font>
    <font>
      <u/>
      <sz val="11"/>
      <color indexed="39"/>
      <name val="Calibri"/>
      <family val="2"/>
      <scheme val="minor"/>
    </font>
    <font>
      <u/>
      <sz val="14"/>
      <color indexed="39"/>
      <name val="Calibri"/>
      <family val="2"/>
      <scheme val="minor"/>
    </font>
    <font>
      <sz val="22"/>
      <color theme="1"/>
      <name val="Calibri"/>
      <family val="2"/>
      <scheme val="minor"/>
    </font>
    <font>
      <sz val="20"/>
      <color theme="1"/>
      <name val="Arial Narrow"/>
      <family val="2"/>
    </font>
    <font>
      <b/>
      <sz val="14"/>
      <color indexed="9"/>
      <name val="Calibri"/>
      <family val="2"/>
    </font>
    <font>
      <b/>
      <sz val="26"/>
      <color indexed="8"/>
      <name val="Calibri"/>
      <family val="2"/>
    </font>
    <font>
      <b/>
      <sz val="14"/>
      <name val="Calibri"/>
      <family val="2"/>
    </font>
    <font>
      <sz val="10"/>
      <name val="Arial"/>
      <family val="2"/>
    </font>
    <font>
      <b/>
      <sz val="14"/>
      <name val="Arial"/>
      <family val="2"/>
    </font>
    <font>
      <sz val="14"/>
      <color rgb="FFFF0000"/>
      <name val="Arial"/>
      <family val="2"/>
    </font>
    <font>
      <b/>
      <sz val="14"/>
      <name val="Arial Narrow"/>
      <family val="2"/>
    </font>
    <font>
      <sz val="15"/>
      <color theme="1"/>
      <name val="Calibri"/>
      <family val="2"/>
      <scheme val="minor"/>
    </font>
    <font>
      <sz val="14"/>
      <color theme="1"/>
      <name val="Arial Narrow"/>
      <family val="2"/>
    </font>
    <font>
      <sz val="26"/>
      <name val="Arial"/>
      <family val="2"/>
    </font>
  </fonts>
  <fills count="12">
    <fill>
      <patternFill patternType="none"/>
    </fill>
    <fill>
      <patternFill patternType="gray125"/>
    </fill>
    <fill>
      <patternFill patternType="solid">
        <fgColor indexed="49"/>
      </patternFill>
    </fill>
    <fill>
      <patternFill patternType="solid">
        <fgColor indexed="49"/>
        <bgColor indexed="64"/>
      </patternFill>
    </fill>
    <fill>
      <patternFill patternType="solid">
        <fgColor indexed="47"/>
        <bgColor indexed="64"/>
      </patternFill>
    </fill>
    <fill>
      <patternFill patternType="solid">
        <fgColor theme="6" tint="0.79998168889431442"/>
        <bgColor indexed="64"/>
      </patternFill>
    </fill>
    <fill>
      <patternFill patternType="solid">
        <fgColor rgb="FFFEEFD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59999389629810485"/>
        <bgColor indexed="64"/>
      </patternFill>
    </fill>
  </fills>
  <borders count="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double">
        <color indexed="64"/>
      </bottom>
      <diagonal/>
    </border>
  </borders>
  <cellStyleXfs count="10">
    <xf numFmtId="0" fontId="0" fillId="0" borderId="0"/>
    <xf numFmtId="44" fontId="6" fillId="0" borderId="0" applyFont="0" applyFill="0" applyBorder="0" applyAlignment="0" applyProtection="0"/>
    <xf numFmtId="0" fontId="2" fillId="2" borderId="0" applyNumberFormat="0" applyBorder="0" applyAlignment="0" applyProtection="0"/>
    <xf numFmtId="0" fontId="10" fillId="0" borderId="0" applyNumberForma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cellStyleXfs>
  <cellXfs count="403">
    <xf numFmtId="0" fontId="0" fillId="0" borderId="0" xfId="0"/>
    <xf numFmtId="0" fontId="5" fillId="0" borderId="0" xfId="0" applyFont="1" applyAlignment="1" applyProtection="1">
      <alignment wrapText="1"/>
      <protection locked="0"/>
    </xf>
    <xf numFmtId="1" fontId="5"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164" fontId="5" fillId="0" borderId="0" xfId="1" applyNumberFormat="1" applyFont="1" applyAlignment="1" applyProtection="1">
      <alignment vertical="center" wrapText="1"/>
      <protection locked="0"/>
    </xf>
    <xf numFmtId="0" fontId="7" fillId="0" borderId="0" xfId="0" applyFont="1" applyAlignment="1" applyProtection="1">
      <alignment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wrapText="1"/>
      <protection locked="0"/>
    </xf>
    <xf numFmtId="164" fontId="5" fillId="0" borderId="0" xfId="1" applyNumberFormat="1" applyFont="1" applyAlignment="1" applyProtection="1">
      <alignment wrapText="1"/>
      <protection locked="0"/>
    </xf>
    <xf numFmtId="164" fontId="8" fillId="0" borderId="0" xfId="1" applyNumberFormat="1" applyFont="1" applyAlignment="1" applyProtection="1">
      <alignment wrapText="1"/>
      <protection locked="0"/>
    </xf>
    <xf numFmtId="0" fontId="9" fillId="0" borderId="0" xfId="0" applyFont="1" applyAlignment="1" applyProtection="1">
      <protection locked="0"/>
    </xf>
    <xf numFmtId="0" fontId="5" fillId="0" borderId="13" xfId="0" applyFont="1" applyBorder="1" applyAlignment="1" applyProtection="1">
      <alignment wrapText="1"/>
      <protection locked="0"/>
    </xf>
    <xf numFmtId="0" fontId="5" fillId="0" borderId="0" xfId="0" applyFont="1" applyFill="1" applyBorder="1" applyAlignment="1" applyProtection="1">
      <alignment wrapText="1"/>
      <protection locked="0"/>
    </xf>
    <xf numFmtId="164" fontId="5" fillId="0" borderId="0" xfId="1" applyNumberFormat="1" applyFont="1" applyFill="1" applyBorder="1" applyAlignment="1" applyProtection="1">
      <alignment wrapText="1"/>
      <protection locked="0"/>
    </xf>
    <xf numFmtId="0" fontId="5" fillId="0" borderId="14" xfId="0" applyFont="1" applyBorder="1" applyAlignment="1" applyProtection="1">
      <alignment wrapText="1"/>
      <protection locked="0"/>
    </xf>
    <xf numFmtId="0" fontId="5" fillId="0" borderId="0" xfId="0" applyFont="1" applyFill="1" applyAlignment="1" applyProtection="1">
      <alignment wrapText="1"/>
      <protection locked="0"/>
    </xf>
    <xf numFmtId="0" fontId="5" fillId="0" borderId="0" xfId="0" applyFont="1" applyFill="1" applyAlignment="1" applyProtection="1">
      <alignment horizontal="center" vertical="center" wrapText="1"/>
      <protection locked="0"/>
    </xf>
    <xf numFmtId="0" fontId="5" fillId="0" borderId="16" xfId="0" applyFont="1" applyBorder="1" applyAlignment="1" applyProtection="1">
      <alignment wrapText="1"/>
      <protection locked="0"/>
    </xf>
    <xf numFmtId="0" fontId="5" fillId="0" borderId="0" xfId="0" applyFont="1" applyBorder="1" applyAlignment="1" applyProtection="1">
      <alignment wrapText="1"/>
      <protection locked="0"/>
    </xf>
    <xf numFmtId="14" fontId="5" fillId="0" borderId="0" xfId="0" applyNumberFormat="1" applyFont="1" applyBorder="1" applyAlignment="1" applyProtection="1">
      <alignment wrapText="1"/>
      <protection locked="0"/>
    </xf>
    <xf numFmtId="0" fontId="5" fillId="0" borderId="0" xfId="0" applyFont="1" applyAlignment="1" applyProtection="1">
      <alignment horizontal="justify" wrapText="1"/>
      <protection locked="0"/>
    </xf>
    <xf numFmtId="0" fontId="14" fillId="3" borderId="17" xfId="2" applyFont="1" applyFill="1" applyBorder="1" applyAlignment="1" applyProtection="1">
      <alignment horizontal="center" vertical="center"/>
      <protection locked="0"/>
    </xf>
    <xf numFmtId="0" fontId="14" fillId="3" borderId="17" xfId="2" applyFont="1" applyFill="1" applyBorder="1" applyAlignment="1" applyProtection="1">
      <alignment horizontal="center" vertical="center" wrapText="1"/>
      <protection locked="0"/>
    </xf>
    <xf numFmtId="0" fontId="14" fillId="2" borderId="17" xfId="2" applyFont="1" applyBorder="1" applyAlignment="1" applyProtection="1">
      <alignment horizontal="center" vertical="center" wrapText="1"/>
      <protection locked="0"/>
    </xf>
    <xf numFmtId="164" fontId="14" fillId="2" borderId="17" xfId="1" applyNumberFormat="1" applyFont="1" applyFill="1" applyBorder="1" applyAlignment="1" applyProtection="1">
      <alignment horizontal="center" vertical="center" wrapText="1"/>
      <protection locked="0"/>
    </xf>
    <xf numFmtId="44" fontId="14" fillId="2" borderId="17" xfId="1" applyFont="1" applyFill="1" applyBorder="1" applyAlignment="1" applyProtection="1">
      <alignment horizontal="center" vertical="center" wrapText="1"/>
      <protection locked="0"/>
    </xf>
    <xf numFmtId="1" fontId="9" fillId="3" borderId="17" xfId="0" applyNumberFormat="1" applyFont="1" applyFill="1" applyBorder="1" applyAlignment="1" applyProtection="1">
      <alignment horizontal="center" vertical="center" wrapText="1"/>
      <protection locked="0"/>
    </xf>
    <xf numFmtId="164" fontId="9" fillId="3" borderId="17" xfId="1" applyNumberFormat="1"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164" fontId="9" fillId="4" borderId="17" xfId="1" applyNumberFormat="1" applyFont="1" applyFill="1" applyBorder="1" applyAlignment="1" applyProtection="1">
      <alignment horizontal="center" vertical="center"/>
      <protection locked="0"/>
    </xf>
    <xf numFmtId="164" fontId="15" fillId="4" borderId="17" xfId="1" applyNumberFormat="1" applyFont="1" applyFill="1" applyBorder="1" applyAlignment="1" applyProtection="1">
      <alignment horizontal="center" vertical="center"/>
      <protection locked="0"/>
    </xf>
    <xf numFmtId="0" fontId="16" fillId="5" borderId="18" xfId="0" applyFont="1" applyFill="1" applyBorder="1" applyAlignment="1">
      <alignment horizontal="center" vertical="center"/>
    </xf>
    <xf numFmtId="1" fontId="16" fillId="5" borderId="19" xfId="0" applyNumberFormat="1" applyFont="1" applyFill="1" applyBorder="1" applyAlignment="1">
      <alignment horizontal="center" vertical="center"/>
    </xf>
    <xf numFmtId="0" fontId="16" fillId="5" borderId="19" xfId="0" applyFont="1" applyFill="1" applyBorder="1" applyAlignment="1">
      <alignment horizontal="center" vertical="center"/>
    </xf>
    <xf numFmtId="1" fontId="18" fillId="5" borderId="19" xfId="4" applyNumberFormat="1" applyFont="1" applyFill="1" applyBorder="1" applyAlignment="1">
      <alignment horizontal="center" vertical="center"/>
    </xf>
    <xf numFmtId="0" fontId="5" fillId="5" borderId="19" xfId="0" applyFont="1" applyFill="1" applyBorder="1" applyAlignment="1" applyProtection="1">
      <alignment horizontal="center" vertical="center" wrapText="1"/>
      <protection locked="0"/>
    </xf>
    <xf numFmtId="0" fontId="18" fillId="5" borderId="19" xfId="5" applyNumberFormat="1" applyFont="1" applyFill="1" applyBorder="1" applyAlignment="1">
      <alignment horizontal="center" vertical="center" wrapText="1"/>
    </xf>
    <xf numFmtId="1" fontId="18" fillId="5" borderId="19" xfId="6" applyNumberFormat="1" applyFont="1" applyFill="1" applyBorder="1" applyAlignment="1" applyProtection="1">
      <alignment horizontal="center" vertical="center" wrapText="1"/>
      <protection locked="0"/>
    </xf>
    <xf numFmtId="0" fontId="3" fillId="5" borderId="19" xfId="7" applyNumberFormat="1" applyFont="1" applyFill="1" applyBorder="1" applyAlignment="1">
      <alignment horizontal="justify" vertical="center" wrapText="1"/>
    </xf>
    <xf numFmtId="0" fontId="19" fillId="5" borderId="19" xfId="7" applyNumberFormat="1" applyFont="1" applyFill="1" applyBorder="1" applyAlignment="1">
      <alignment horizontal="justify" vertical="center" wrapText="1"/>
    </xf>
    <xf numFmtId="165" fontId="18" fillId="5" borderId="19" xfId="6" applyNumberFormat="1" applyFont="1" applyFill="1" applyBorder="1" applyAlignment="1" applyProtection="1">
      <alignment horizontal="center" vertical="center" wrapText="1"/>
      <protection locked="0"/>
    </xf>
    <xf numFmtId="0" fontId="9" fillId="5" borderId="19" xfId="8" applyFont="1" applyFill="1" applyBorder="1" applyAlignment="1">
      <alignment horizontal="center" vertical="center" wrapText="1"/>
    </xf>
    <xf numFmtId="0" fontId="18" fillId="5" borderId="19" xfId="8" applyFont="1" applyFill="1" applyBorder="1" applyAlignment="1">
      <alignment horizontal="center" vertical="center" wrapText="1"/>
    </xf>
    <xf numFmtId="166" fontId="20" fillId="5" borderId="19" xfId="1" applyNumberFormat="1" applyFont="1" applyFill="1" applyBorder="1" applyAlignment="1" applyProtection="1">
      <alignment horizontal="center" vertical="center" wrapText="1"/>
      <protection locked="0"/>
    </xf>
    <xf numFmtId="0" fontId="16" fillId="5" borderId="20" xfId="0" applyFont="1" applyFill="1" applyBorder="1" applyAlignment="1">
      <alignment horizontal="center" vertical="center" wrapText="1"/>
    </xf>
    <xf numFmtId="1" fontId="21" fillId="5" borderId="21" xfId="0" applyNumberFormat="1" applyFont="1" applyFill="1" applyBorder="1" applyAlignment="1">
      <alignment horizontal="center" vertical="center" wrapText="1"/>
    </xf>
    <xf numFmtId="0" fontId="21" fillId="5" borderId="19" xfId="0" applyFont="1" applyFill="1" applyBorder="1" applyAlignment="1">
      <alignment horizontal="center" vertical="center" wrapText="1"/>
    </xf>
    <xf numFmtId="164" fontId="21" fillId="5" borderId="19" xfId="1" applyNumberFormat="1" applyFont="1" applyFill="1" applyBorder="1" applyAlignment="1">
      <alignment horizontal="center" vertical="center" wrapText="1"/>
    </xf>
    <xf numFmtId="164" fontId="1" fillId="5" borderId="19" xfId="1" applyNumberFormat="1" applyFont="1" applyFill="1" applyBorder="1" applyAlignment="1">
      <alignment horizontal="center" vertical="center"/>
    </xf>
    <xf numFmtId="164" fontId="7" fillId="5" borderId="22" xfId="0" applyNumberFormat="1" applyFont="1" applyFill="1" applyBorder="1" applyAlignment="1">
      <alignment horizontal="center" vertical="center"/>
    </xf>
    <xf numFmtId="164" fontId="0" fillId="5" borderId="8" xfId="0" applyNumberFormat="1" applyFill="1" applyBorder="1" applyAlignment="1">
      <alignment horizontal="center" vertical="center"/>
    </xf>
    <xf numFmtId="164" fontId="1" fillId="5" borderId="23" xfId="1" applyNumberFormat="1" applyFont="1" applyFill="1" applyBorder="1" applyAlignment="1">
      <alignment horizontal="center" vertical="center"/>
    </xf>
    <xf numFmtId="164" fontId="0" fillId="5" borderId="22" xfId="0" applyNumberFormat="1" applyFill="1" applyBorder="1" applyAlignment="1">
      <alignment horizontal="center" vertical="center"/>
    </xf>
    <xf numFmtId="0" fontId="19" fillId="5" borderId="23" xfId="7" applyNumberFormat="1" applyFont="1" applyFill="1" applyBorder="1" applyAlignment="1">
      <alignment horizontal="justify" vertical="center" wrapText="1"/>
    </xf>
    <xf numFmtId="0" fontId="21" fillId="5" borderId="23" xfId="0" applyFont="1" applyFill="1" applyBorder="1" applyAlignment="1">
      <alignment horizontal="center" vertical="center" wrapText="1"/>
    </xf>
    <xf numFmtId="164" fontId="21" fillId="5" borderId="23" xfId="1" applyNumberFormat="1" applyFont="1" applyFill="1" applyBorder="1" applyAlignment="1">
      <alignment horizontal="center" vertical="center" wrapText="1"/>
    </xf>
    <xf numFmtId="164" fontId="0" fillId="0" borderId="0" xfId="0" applyNumberFormat="1"/>
    <xf numFmtId="0" fontId="16" fillId="6" borderId="24" xfId="0" applyFont="1" applyFill="1" applyBorder="1" applyAlignment="1">
      <alignment horizontal="center" vertical="center"/>
    </xf>
    <xf numFmtId="1" fontId="16" fillId="6" borderId="25" xfId="0" applyNumberFormat="1" applyFont="1" applyFill="1" applyBorder="1" applyAlignment="1">
      <alignment horizontal="center" vertical="center"/>
    </xf>
    <xf numFmtId="0" fontId="16" fillId="6" borderId="25" xfId="0" applyFont="1" applyFill="1" applyBorder="1" applyAlignment="1">
      <alignment horizontal="center" vertical="center"/>
    </xf>
    <xf numFmtId="1" fontId="18" fillId="6" borderId="25" xfId="4" applyNumberFormat="1" applyFont="1" applyFill="1" applyBorder="1" applyAlignment="1">
      <alignment horizontal="center" vertical="center"/>
    </xf>
    <xf numFmtId="0" fontId="5" fillId="6" borderId="25" xfId="0" applyFont="1" applyFill="1" applyBorder="1" applyAlignment="1" applyProtection="1">
      <alignment horizontal="center" vertical="center" wrapText="1"/>
      <protection locked="0"/>
    </xf>
    <xf numFmtId="0" fontId="18" fillId="6" borderId="25" xfId="5" applyNumberFormat="1" applyFont="1" applyFill="1" applyBorder="1" applyAlignment="1">
      <alignment horizontal="center" vertical="center" wrapText="1"/>
    </xf>
    <xf numFmtId="0" fontId="3" fillId="6" borderId="25" xfId="7" applyNumberFormat="1" applyFont="1" applyFill="1" applyBorder="1" applyAlignment="1">
      <alignment horizontal="justify" vertical="center" wrapText="1"/>
    </xf>
    <xf numFmtId="0" fontId="19" fillId="6" borderId="25" xfId="7" applyNumberFormat="1" applyFont="1" applyFill="1" applyBorder="1" applyAlignment="1">
      <alignment horizontal="justify" vertical="center" wrapText="1"/>
    </xf>
    <xf numFmtId="165" fontId="18" fillId="6" borderId="25" xfId="6" applyNumberFormat="1" applyFont="1" applyFill="1" applyBorder="1" applyAlignment="1" applyProtection="1">
      <alignment horizontal="center" vertical="center" wrapText="1"/>
      <protection locked="0"/>
    </xf>
    <xf numFmtId="0" fontId="9" fillId="6" borderId="25" xfId="8" applyFont="1" applyFill="1" applyBorder="1" applyAlignment="1">
      <alignment horizontal="center" vertical="center" wrapText="1"/>
    </xf>
    <xf numFmtId="0" fontId="18" fillId="6" borderId="25" xfId="8" applyFont="1" applyFill="1" applyBorder="1" applyAlignment="1">
      <alignment horizontal="center" vertical="center" wrapText="1"/>
    </xf>
    <xf numFmtId="166" fontId="20" fillId="6" borderId="25" xfId="1" applyNumberFormat="1" applyFont="1" applyFill="1" applyBorder="1" applyAlignment="1" applyProtection="1">
      <alignment horizontal="center" vertical="center" wrapText="1"/>
      <protection locked="0"/>
    </xf>
    <xf numFmtId="0" fontId="16" fillId="6" borderId="26" xfId="0" applyFont="1" applyFill="1" applyBorder="1" applyAlignment="1">
      <alignment horizontal="center" vertical="center" wrapText="1"/>
    </xf>
    <xf numFmtId="1" fontId="21" fillId="6" borderId="27" xfId="0" applyNumberFormat="1" applyFont="1" applyFill="1" applyBorder="1" applyAlignment="1">
      <alignment horizontal="center" vertical="center" wrapText="1"/>
    </xf>
    <xf numFmtId="0" fontId="21" fillId="6" borderId="25" xfId="0" applyFont="1" applyFill="1" applyBorder="1" applyAlignment="1">
      <alignment horizontal="center" vertical="center" wrapText="1"/>
    </xf>
    <xf numFmtId="164" fontId="21" fillId="6" borderId="25" xfId="1" applyNumberFormat="1" applyFont="1" applyFill="1" applyBorder="1" applyAlignment="1">
      <alignment horizontal="center" vertical="center" wrapText="1"/>
    </xf>
    <xf numFmtId="164" fontId="1" fillId="6" borderId="25" xfId="1" applyNumberFormat="1" applyFont="1" applyFill="1" applyBorder="1" applyAlignment="1">
      <alignment horizontal="center" vertical="center"/>
    </xf>
    <xf numFmtId="164" fontId="7" fillId="6" borderId="25" xfId="1" applyNumberFormat="1" applyFont="1" applyFill="1" applyBorder="1" applyAlignment="1">
      <alignment horizontal="center" vertical="center"/>
    </xf>
    <xf numFmtId="0" fontId="16" fillId="6" borderId="28" xfId="0" applyFont="1" applyFill="1" applyBorder="1" applyAlignment="1">
      <alignment horizontal="center" vertical="center"/>
    </xf>
    <xf numFmtId="1" fontId="16" fillId="6" borderId="7" xfId="0" applyNumberFormat="1" applyFont="1" applyFill="1" applyBorder="1" applyAlignment="1">
      <alignment horizontal="center" vertical="center"/>
    </xf>
    <xf numFmtId="0" fontId="16" fillId="6" borderId="7" xfId="0" applyFont="1" applyFill="1" applyBorder="1" applyAlignment="1">
      <alignment horizontal="center" vertical="center"/>
    </xf>
    <xf numFmtId="1" fontId="18" fillId="6" borderId="7" xfId="4" applyNumberFormat="1" applyFont="1" applyFill="1" applyBorder="1" applyAlignment="1">
      <alignment horizontal="center" vertical="center"/>
    </xf>
    <xf numFmtId="0" fontId="5" fillId="6" borderId="7" xfId="0" applyFont="1" applyFill="1" applyBorder="1" applyAlignment="1" applyProtection="1">
      <alignment horizontal="center" vertical="center" wrapText="1"/>
      <protection locked="0"/>
    </xf>
    <xf numFmtId="0" fontId="18" fillId="6" borderId="7" xfId="5" applyNumberFormat="1" applyFont="1" applyFill="1" applyBorder="1" applyAlignment="1">
      <alignment horizontal="center" vertical="center" wrapText="1"/>
    </xf>
    <xf numFmtId="0" fontId="3" fillId="6" borderId="7" xfId="7" applyNumberFormat="1" applyFont="1" applyFill="1" applyBorder="1" applyAlignment="1">
      <alignment horizontal="justify" vertical="center" wrapText="1"/>
    </xf>
    <xf numFmtId="0" fontId="19" fillId="6" borderId="7" xfId="7" applyNumberFormat="1" applyFont="1" applyFill="1" applyBorder="1" applyAlignment="1">
      <alignment horizontal="justify" vertical="center" wrapText="1"/>
    </xf>
    <xf numFmtId="165" fontId="18" fillId="6" borderId="7" xfId="6" applyNumberFormat="1" applyFont="1" applyFill="1" applyBorder="1" applyAlignment="1" applyProtection="1">
      <alignment horizontal="center" vertical="center" wrapText="1"/>
      <protection locked="0"/>
    </xf>
    <xf numFmtId="0" fontId="9" fillId="6" borderId="7" xfId="8" applyFont="1" applyFill="1" applyBorder="1" applyAlignment="1">
      <alignment horizontal="center" vertical="center" wrapText="1"/>
    </xf>
    <xf numFmtId="0" fontId="18" fillId="6" borderId="7" xfId="8" applyFont="1" applyFill="1" applyBorder="1" applyAlignment="1">
      <alignment horizontal="center" vertical="center" wrapText="1"/>
    </xf>
    <xf numFmtId="166" fontId="20" fillId="6" borderId="7" xfId="1" applyNumberFormat="1" applyFont="1" applyFill="1" applyBorder="1" applyAlignment="1" applyProtection="1">
      <alignment horizontal="center" vertical="center" wrapText="1"/>
      <protection locked="0"/>
    </xf>
    <xf numFmtId="0" fontId="16" fillId="6" borderId="4" xfId="0" applyFont="1" applyFill="1" applyBorder="1" applyAlignment="1">
      <alignment horizontal="center" vertical="center" wrapText="1"/>
    </xf>
    <xf numFmtId="1" fontId="21" fillId="6" borderId="14" xfId="0" applyNumberFormat="1" applyFont="1" applyFill="1" applyBorder="1" applyAlignment="1">
      <alignment horizontal="center" vertical="center" wrapText="1"/>
    </xf>
    <xf numFmtId="0" fontId="21" fillId="6" borderId="7" xfId="0" applyFont="1" applyFill="1" applyBorder="1" applyAlignment="1">
      <alignment horizontal="center" vertical="center" wrapText="1"/>
    </xf>
    <xf numFmtId="164" fontId="21" fillId="6" borderId="7" xfId="1" applyNumberFormat="1" applyFont="1" applyFill="1" applyBorder="1" applyAlignment="1">
      <alignment horizontal="center" vertical="center" wrapText="1"/>
    </xf>
    <xf numFmtId="164" fontId="1" fillId="6" borderId="7" xfId="1" applyNumberFormat="1" applyFont="1" applyFill="1" applyBorder="1" applyAlignment="1">
      <alignment horizontal="center" vertical="center"/>
    </xf>
    <xf numFmtId="0" fontId="16" fillId="6" borderId="29" xfId="0" applyFont="1" applyFill="1" applyBorder="1" applyAlignment="1">
      <alignment horizontal="center" vertical="center"/>
    </xf>
    <xf numFmtId="1" fontId="16" fillId="6" borderId="17" xfId="0" applyNumberFormat="1" applyFont="1" applyFill="1" applyBorder="1" applyAlignment="1">
      <alignment horizontal="center" vertical="center"/>
    </xf>
    <xf numFmtId="0" fontId="16" fillId="6" borderId="17" xfId="0" applyFont="1" applyFill="1" applyBorder="1" applyAlignment="1">
      <alignment horizontal="center" vertical="center"/>
    </xf>
    <xf numFmtId="1" fontId="18" fillId="6" borderId="17" xfId="4" applyNumberFormat="1" applyFont="1" applyFill="1" applyBorder="1" applyAlignment="1">
      <alignment horizontal="center" vertical="center"/>
    </xf>
    <xf numFmtId="0" fontId="5" fillId="6" borderId="17" xfId="0" applyFont="1" applyFill="1" applyBorder="1" applyAlignment="1" applyProtection="1">
      <alignment horizontal="center" vertical="center" wrapText="1"/>
      <protection locked="0"/>
    </xf>
    <xf numFmtId="0" fontId="18" fillId="6" borderId="17" xfId="5" applyNumberFormat="1" applyFont="1" applyFill="1" applyBorder="1" applyAlignment="1">
      <alignment horizontal="center" vertical="center" wrapText="1"/>
    </xf>
    <xf numFmtId="0" fontId="3" fillId="6" borderId="17" xfId="7" applyNumberFormat="1" applyFont="1" applyFill="1" applyBorder="1" applyAlignment="1">
      <alignment horizontal="justify" vertical="center" wrapText="1"/>
    </xf>
    <xf numFmtId="0" fontId="19" fillId="6" borderId="17" xfId="7" applyNumberFormat="1" applyFont="1" applyFill="1" applyBorder="1" applyAlignment="1">
      <alignment horizontal="justify" vertical="center" wrapText="1"/>
    </xf>
    <xf numFmtId="165" fontId="18" fillId="6" borderId="17" xfId="6" applyNumberFormat="1" applyFont="1" applyFill="1" applyBorder="1" applyAlignment="1" applyProtection="1">
      <alignment horizontal="center" vertical="center" wrapText="1"/>
      <protection locked="0"/>
    </xf>
    <xf numFmtId="0" fontId="9" fillId="6" borderId="17" xfId="8" applyFont="1" applyFill="1" applyBorder="1" applyAlignment="1">
      <alignment horizontal="center" vertical="center" wrapText="1"/>
    </xf>
    <xf numFmtId="0" fontId="18" fillId="6" borderId="17" xfId="8" applyFont="1" applyFill="1" applyBorder="1" applyAlignment="1">
      <alignment horizontal="center" vertical="center" wrapText="1"/>
    </xf>
    <xf numFmtId="166" fontId="20" fillId="6" borderId="17" xfId="1" applyNumberFormat="1" applyFont="1" applyFill="1" applyBorder="1" applyAlignment="1" applyProtection="1">
      <alignment horizontal="center" vertical="center" wrapText="1"/>
      <protection locked="0"/>
    </xf>
    <xf numFmtId="0" fontId="16" fillId="6" borderId="1" xfId="0" applyFont="1" applyFill="1" applyBorder="1" applyAlignment="1">
      <alignment horizontal="center" vertical="center" wrapText="1"/>
    </xf>
    <xf numFmtId="1" fontId="21" fillId="6" borderId="30" xfId="0" applyNumberFormat="1" applyFont="1" applyFill="1" applyBorder="1" applyAlignment="1">
      <alignment horizontal="center" vertical="center" wrapText="1"/>
    </xf>
    <xf numFmtId="0" fontId="21" fillId="6" borderId="17" xfId="0" applyFont="1" applyFill="1" applyBorder="1" applyAlignment="1">
      <alignment horizontal="center" vertical="center" wrapText="1"/>
    </xf>
    <xf numFmtId="164" fontId="21" fillId="6" borderId="17" xfId="1" applyNumberFormat="1" applyFont="1" applyFill="1" applyBorder="1" applyAlignment="1">
      <alignment horizontal="center" vertical="center" wrapText="1"/>
    </xf>
    <xf numFmtId="164" fontId="1" fillId="6" borderId="17" xfId="1" applyNumberFormat="1" applyFont="1" applyFill="1" applyBorder="1" applyAlignment="1">
      <alignment horizontal="center" vertical="center"/>
    </xf>
    <xf numFmtId="0" fontId="16" fillId="7" borderId="24" xfId="0" applyFont="1" applyFill="1" applyBorder="1" applyAlignment="1">
      <alignment horizontal="center" vertical="center"/>
    </xf>
    <xf numFmtId="1" fontId="16" fillId="7" borderId="25" xfId="0" applyNumberFormat="1" applyFont="1" applyFill="1" applyBorder="1" applyAlignment="1">
      <alignment horizontal="center" vertical="center"/>
    </xf>
    <xf numFmtId="0" fontId="16" fillId="7" borderId="25" xfId="0" applyFont="1" applyFill="1" applyBorder="1" applyAlignment="1">
      <alignment horizontal="center" vertical="center"/>
    </xf>
    <xf numFmtId="1" fontId="18" fillId="7" borderId="25" xfId="4" applyNumberFormat="1" applyFont="1" applyFill="1" applyBorder="1" applyAlignment="1">
      <alignment horizontal="center" vertical="center"/>
    </xf>
    <xf numFmtId="0" fontId="5" fillId="7" borderId="25" xfId="0" applyFont="1" applyFill="1" applyBorder="1" applyAlignment="1" applyProtection="1">
      <alignment horizontal="center" vertical="center" wrapText="1"/>
      <protection locked="0"/>
    </xf>
    <xf numFmtId="0" fontId="18" fillId="7" borderId="25" xfId="5" applyNumberFormat="1" applyFont="1" applyFill="1" applyBorder="1" applyAlignment="1">
      <alignment horizontal="center" vertical="center" wrapText="1"/>
    </xf>
    <xf numFmtId="0" fontId="3" fillId="7" borderId="31" xfId="7" applyNumberFormat="1" applyFont="1" applyFill="1" applyBorder="1" applyAlignment="1">
      <alignment horizontal="justify" vertical="center" wrapText="1"/>
    </xf>
    <xf numFmtId="0" fontId="19" fillId="7" borderId="25" xfId="7" applyNumberFormat="1" applyFont="1" applyFill="1" applyBorder="1" applyAlignment="1">
      <alignment horizontal="justify" vertical="center" wrapText="1"/>
    </xf>
    <xf numFmtId="165" fontId="18" fillId="7" borderId="25" xfId="6" applyNumberFormat="1" applyFont="1" applyFill="1" applyBorder="1" applyAlignment="1" applyProtection="1">
      <alignment horizontal="center" vertical="center" wrapText="1"/>
      <protection locked="0"/>
    </xf>
    <xf numFmtId="0" fontId="9" fillId="7" borderId="25" xfId="8" applyFont="1" applyFill="1" applyBorder="1" applyAlignment="1">
      <alignment horizontal="center" vertical="center" wrapText="1"/>
    </xf>
    <xf numFmtId="0" fontId="18" fillId="7" borderId="25" xfId="8" applyFont="1" applyFill="1" applyBorder="1" applyAlignment="1">
      <alignment horizontal="center" vertical="center" wrapText="1"/>
    </xf>
    <xf numFmtId="166" fontId="20" fillId="7" borderId="25" xfId="1" applyNumberFormat="1" applyFont="1" applyFill="1" applyBorder="1" applyAlignment="1" applyProtection="1">
      <alignment horizontal="center" vertical="center" wrapText="1"/>
      <protection locked="0"/>
    </xf>
    <xf numFmtId="0" fontId="16" fillId="7" borderId="25" xfId="0" applyFont="1" applyFill="1" applyBorder="1" applyAlignment="1">
      <alignment horizontal="center" vertical="center" wrapText="1"/>
    </xf>
    <xf numFmtId="0" fontId="21" fillId="7" borderId="7" xfId="0" applyFont="1" applyFill="1" applyBorder="1" applyAlignment="1">
      <alignment horizontal="center" vertical="center" wrapText="1"/>
    </xf>
    <xf numFmtId="164" fontId="21" fillId="7" borderId="7" xfId="1" applyNumberFormat="1" applyFont="1" applyFill="1" applyBorder="1" applyAlignment="1">
      <alignment horizontal="center" vertical="center" wrapText="1"/>
    </xf>
    <xf numFmtId="164" fontId="1" fillId="7" borderId="7" xfId="1" applyNumberFormat="1" applyFont="1" applyFill="1" applyBorder="1" applyAlignment="1">
      <alignment horizontal="center" vertical="center"/>
    </xf>
    <xf numFmtId="164" fontId="7" fillId="7" borderId="7" xfId="1" applyNumberFormat="1" applyFont="1" applyFill="1" applyBorder="1" applyAlignment="1">
      <alignment horizontal="center" vertical="center"/>
    </xf>
    <xf numFmtId="0" fontId="16" fillId="7" borderId="28" xfId="0" applyFont="1" applyFill="1" applyBorder="1" applyAlignment="1">
      <alignment horizontal="center" vertical="center"/>
    </xf>
    <xf numFmtId="1" fontId="16" fillId="7" borderId="7" xfId="0" applyNumberFormat="1" applyFont="1" applyFill="1" applyBorder="1" applyAlignment="1">
      <alignment horizontal="center" vertical="center"/>
    </xf>
    <xf numFmtId="0" fontId="16" fillId="7" borderId="7" xfId="0" applyFont="1" applyFill="1" applyBorder="1" applyAlignment="1">
      <alignment horizontal="center" vertical="center"/>
    </xf>
    <xf numFmtId="1" fontId="18" fillId="7" borderId="7" xfId="4" applyNumberFormat="1" applyFont="1" applyFill="1" applyBorder="1" applyAlignment="1">
      <alignment horizontal="center" vertical="center"/>
    </xf>
    <xf numFmtId="0" fontId="5" fillId="7" borderId="7" xfId="0" applyFont="1" applyFill="1" applyBorder="1" applyAlignment="1" applyProtection="1">
      <alignment horizontal="center" vertical="center" wrapText="1"/>
      <protection locked="0"/>
    </xf>
    <xf numFmtId="0" fontId="18" fillId="7" borderId="7" xfId="5" applyNumberFormat="1" applyFont="1" applyFill="1" applyBorder="1" applyAlignment="1">
      <alignment horizontal="center" vertical="center" wrapText="1"/>
    </xf>
    <xf numFmtId="0" fontId="5" fillId="7" borderId="32" xfId="0" applyFont="1" applyFill="1" applyBorder="1" applyAlignment="1" applyProtection="1">
      <alignment horizontal="center" vertical="center" wrapText="1"/>
      <protection locked="0"/>
    </xf>
    <xf numFmtId="0" fontId="18" fillId="7" borderId="32" xfId="5" applyNumberFormat="1" applyFont="1" applyFill="1" applyBorder="1" applyAlignment="1">
      <alignment horizontal="center" vertical="center" wrapText="1"/>
    </xf>
    <xf numFmtId="0" fontId="19" fillId="7" borderId="32" xfId="7" applyNumberFormat="1" applyFont="1" applyFill="1" applyBorder="1" applyAlignment="1">
      <alignment horizontal="justify" vertical="center" wrapText="1"/>
    </xf>
    <xf numFmtId="165" fontId="18" fillId="7" borderId="7" xfId="6" applyNumberFormat="1" applyFont="1" applyFill="1" applyBorder="1" applyAlignment="1" applyProtection="1">
      <alignment horizontal="center" vertical="center" wrapText="1"/>
      <protection locked="0"/>
    </xf>
    <xf numFmtId="0" fontId="9" fillId="7" borderId="7" xfId="8" applyFont="1" applyFill="1" applyBorder="1" applyAlignment="1">
      <alignment horizontal="center" vertical="center" wrapText="1"/>
    </xf>
    <xf numFmtId="0" fontId="18" fillId="7" borderId="7" xfId="8" applyFont="1" applyFill="1" applyBorder="1" applyAlignment="1">
      <alignment horizontal="center" vertical="center" wrapText="1"/>
    </xf>
    <xf numFmtId="166" fontId="20" fillId="7" borderId="32" xfId="1" applyNumberFormat="1" applyFont="1" applyFill="1" applyBorder="1" applyAlignment="1" applyProtection="1">
      <alignment horizontal="center" vertical="center" wrapText="1"/>
      <protection locked="0"/>
    </xf>
    <xf numFmtId="0" fontId="19" fillId="7" borderId="7" xfId="7" applyNumberFormat="1" applyFont="1" applyFill="1" applyBorder="1" applyAlignment="1">
      <alignment horizontal="justify" vertical="center" wrapText="1"/>
    </xf>
    <xf numFmtId="166" fontId="20" fillId="7" borderId="7" xfId="1" applyNumberFormat="1" applyFont="1" applyFill="1" applyBorder="1" applyAlignment="1" applyProtection="1">
      <alignment horizontal="center" vertical="center" wrapText="1"/>
      <protection locked="0"/>
    </xf>
    <xf numFmtId="1" fontId="21" fillId="7" borderId="7" xfId="0" applyNumberFormat="1" applyFont="1" applyFill="1" applyBorder="1" applyAlignment="1">
      <alignment horizontal="center" vertical="center" wrapText="1"/>
    </xf>
    <xf numFmtId="0" fontId="16" fillId="7" borderId="7" xfId="0" applyFont="1" applyFill="1" applyBorder="1" applyAlignment="1">
      <alignment horizontal="center" vertical="center" wrapText="1"/>
    </xf>
    <xf numFmtId="0" fontId="16" fillId="7" borderId="33" xfId="0" applyFont="1" applyFill="1" applyBorder="1" applyAlignment="1">
      <alignment horizontal="center" vertical="center"/>
    </xf>
    <xf numFmtId="1" fontId="16" fillId="7" borderId="31" xfId="0" applyNumberFormat="1" applyFont="1" applyFill="1" applyBorder="1" applyAlignment="1">
      <alignment horizontal="center" vertical="center"/>
    </xf>
    <xf numFmtId="0" fontId="16" fillId="7" borderId="31" xfId="0" applyFont="1" applyFill="1" applyBorder="1" applyAlignment="1">
      <alignment horizontal="center" vertical="center"/>
    </xf>
    <xf numFmtId="1" fontId="18" fillId="7" borderId="31" xfId="4" applyNumberFormat="1" applyFont="1" applyFill="1" applyBorder="1" applyAlignment="1">
      <alignment horizontal="center" vertical="center"/>
    </xf>
    <xf numFmtId="0" fontId="5" fillId="7" borderId="31" xfId="0" applyFont="1" applyFill="1" applyBorder="1" applyAlignment="1" applyProtection="1">
      <alignment horizontal="center" vertical="center" wrapText="1"/>
      <protection locked="0"/>
    </xf>
    <xf numFmtId="0" fontId="18" fillId="7" borderId="31" xfId="5" applyNumberFormat="1" applyFont="1" applyFill="1" applyBorder="1" applyAlignment="1">
      <alignment horizontal="center" vertical="center" wrapText="1"/>
    </xf>
    <xf numFmtId="0" fontId="19" fillId="7" borderId="31" xfId="7" applyNumberFormat="1" applyFont="1" applyFill="1" applyBorder="1" applyAlignment="1">
      <alignment horizontal="justify" vertical="center" wrapText="1"/>
    </xf>
    <xf numFmtId="165" fontId="18" fillId="7" borderId="31" xfId="6" applyNumberFormat="1" applyFont="1" applyFill="1" applyBorder="1" applyAlignment="1" applyProtection="1">
      <alignment horizontal="center" vertical="center" wrapText="1"/>
      <protection locked="0"/>
    </xf>
    <xf numFmtId="0" fontId="9" fillId="7" borderId="31" xfId="8" applyFont="1" applyFill="1" applyBorder="1" applyAlignment="1">
      <alignment horizontal="center" vertical="center" wrapText="1"/>
    </xf>
    <xf numFmtId="0" fontId="18" fillId="7" borderId="31" xfId="8" applyFont="1" applyFill="1" applyBorder="1" applyAlignment="1">
      <alignment horizontal="center" vertical="center" wrapText="1"/>
    </xf>
    <xf numFmtId="166" fontId="20" fillId="7" borderId="31" xfId="1" applyNumberFormat="1" applyFont="1" applyFill="1" applyBorder="1" applyAlignment="1" applyProtection="1">
      <alignment horizontal="center" vertical="center" wrapText="1"/>
      <protection locked="0"/>
    </xf>
    <xf numFmtId="0" fontId="16" fillId="7" borderId="31" xfId="0" applyFont="1" applyFill="1" applyBorder="1" applyAlignment="1">
      <alignment horizontal="center" vertical="center" wrapText="1"/>
    </xf>
    <xf numFmtId="1" fontId="21" fillId="7" borderId="31" xfId="0" applyNumberFormat="1" applyFont="1" applyFill="1" applyBorder="1" applyAlignment="1">
      <alignment horizontal="center" vertical="center" wrapText="1"/>
    </xf>
    <xf numFmtId="0" fontId="21" fillId="7" borderId="31" xfId="0" applyFont="1" applyFill="1" applyBorder="1" applyAlignment="1">
      <alignment horizontal="center" vertical="center" wrapText="1"/>
    </xf>
    <xf numFmtId="164" fontId="21" fillId="7" borderId="31" xfId="1" applyNumberFormat="1" applyFont="1" applyFill="1" applyBorder="1" applyAlignment="1">
      <alignment horizontal="center" vertical="center" wrapText="1"/>
    </xf>
    <xf numFmtId="164" fontId="1" fillId="7" borderId="31" xfId="1" applyNumberFormat="1" applyFont="1" applyFill="1" applyBorder="1" applyAlignment="1">
      <alignment horizontal="center" vertical="center"/>
    </xf>
    <xf numFmtId="0" fontId="16" fillId="8" borderId="34" xfId="0" applyFont="1" applyFill="1" applyBorder="1" applyAlignment="1">
      <alignment horizontal="center" vertical="center"/>
    </xf>
    <xf numFmtId="1" fontId="16" fillId="8" borderId="35" xfId="0" applyNumberFormat="1" applyFont="1" applyFill="1" applyBorder="1" applyAlignment="1">
      <alignment horizontal="center" vertical="center"/>
    </xf>
    <xf numFmtId="0" fontId="16" fillId="8" borderId="35" xfId="0" applyFont="1" applyFill="1" applyBorder="1" applyAlignment="1">
      <alignment horizontal="center" vertical="center"/>
    </xf>
    <xf numFmtId="1" fontId="18" fillId="8" borderId="35" xfId="4" applyNumberFormat="1" applyFont="1" applyFill="1" applyBorder="1" applyAlignment="1">
      <alignment horizontal="center" vertical="center"/>
    </xf>
    <xf numFmtId="0" fontId="5" fillId="8" borderId="35" xfId="0" applyFont="1" applyFill="1" applyBorder="1" applyAlignment="1" applyProtection="1">
      <alignment horizontal="center" vertical="center" wrapText="1"/>
      <protection locked="0"/>
    </xf>
    <xf numFmtId="0" fontId="18" fillId="8" borderId="35" xfId="5" applyNumberFormat="1" applyFont="1" applyFill="1" applyBorder="1" applyAlignment="1">
      <alignment horizontal="center" vertical="center" wrapText="1"/>
    </xf>
    <xf numFmtId="0" fontId="3" fillId="8" borderId="35" xfId="7" applyNumberFormat="1" applyFont="1" applyFill="1" applyBorder="1" applyAlignment="1">
      <alignment horizontal="justify" vertical="center" wrapText="1"/>
    </xf>
    <xf numFmtId="0" fontId="19" fillId="8" borderId="35" xfId="7" applyNumberFormat="1" applyFont="1" applyFill="1" applyBorder="1" applyAlignment="1">
      <alignment horizontal="justify" vertical="center" wrapText="1"/>
    </xf>
    <xf numFmtId="165" fontId="18" fillId="8" borderId="35" xfId="6" applyNumberFormat="1" applyFont="1" applyFill="1" applyBorder="1" applyAlignment="1" applyProtection="1">
      <alignment horizontal="center" vertical="center" wrapText="1"/>
      <protection locked="0"/>
    </xf>
    <xf numFmtId="0" fontId="9" fillId="8" borderId="35" xfId="8" applyFont="1" applyFill="1" applyBorder="1" applyAlignment="1">
      <alignment horizontal="center" vertical="center" wrapText="1"/>
    </xf>
    <xf numFmtId="0" fontId="18" fillId="8" borderId="35" xfId="8" applyFont="1" applyFill="1" applyBorder="1" applyAlignment="1">
      <alignment horizontal="center" vertical="center" wrapText="1"/>
    </xf>
    <xf numFmtId="166" fontId="20" fillId="8" borderId="35" xfId="1" applyNumberFormat="1" applyFont="1" applyFill="1" applyBorder="1" applyAlignment="1" applyProtection="1">
      <alignment horizontal="center" vertical="center" wrapText="1"/>
      <protection locked="0"/>
    </xf>
    <xf numFmtId="0" fontId="16" fillId="8" borderId="36" xfId="0" applyFont="1" applyFill="1" applyBorder="1" applyAlignment="1">
      <alignment horizontal="center" vertical="center" wrapText="1"/>
    </xf>
    <xf numFmtId="1" fontId="21" fillId="8" borderId="37" xfId="0" applyNumberFormat="1" applyFont="1" applyFill="1" applyBorder="1" applyAlignment="1">
      <alignment horizontal="center" vertical="center" wrapText="1"/>
    </xf>
    <xf numFmtId="0" fontId="21" fillId="8" borderId="35" xfId="0" applyFont="1" applyFill="1" applyBorder="1" applyAlignment="1">
      <alignment horizontal="center" vertical="center" wrapText="1"/>
    </xf>
    <xf numFmtId="164" fontId="21" fillId="8" borderId="35" xfId="1" applyNumberFormat="1" applyFont="1" applyFill="1" applyBorder="1" applyAlignment="1">
      <alignment horizontal="center" vertical="center" wrapText="1"/>
    </xf>
    <xf numFmtId="164" fontId="1" fillId="8" borderId="35" xfId="1" applyNumberFormat="1" applyFont="1" applyFill="1" applyBorder="1" applyAlignment="1">
      <alignment horizontal="center" vertical="center"/>
    </xf>
    <xf numFmtId="164" fontId="7" fillId="8" borderId="35" xfId="1" applyNumberFormat="1" applyFont="1" applyFill="1" applyBorder="1" applyAlignment="1">
      <alignment horizontal="center" vertical="center"/>
    </xf>
    <xf numFmtId="166" fontId="0" fillId="0" borderId="0" xfId="0" applyNumberFormat="1"/>
    <xf numFmtId="0" fontId="16" fillId="9" borderId="18" xfId="0" applyFont="1" applyFill="1" applyBorder="1" applyAlignment="1">
      <alignment horizontal="center" vertical="center"/>
    </xf>
    <xf numFmtId="1" fontId="16" fillId="9" borderId="19" xfId="0" applyNumberFormat="1" applyFont="1" applyFill="1" applyBorder="1" applyAlignment="1">
      <alignment horizontal="center" vertical="center"/>
    </xf>
    <xf numFmtId="0" fontId="16" fillId="9" borderId="19" xfId="0" applyFont="1" applyFill="1" applyBorder="1" applyAlignment="1">
      <alignment horizontal="center" vertical="center"/>
    </xf>
    <xf numFmtId="1" fontId="18" fillId="9" borderId="19" xfId="4" applyNumberFormat="1" applyFont="1" applyFill="1" applyBorder="1" applyAlignment="1">
      <alignment horizontal="center" vertical="center"/>
    </xf>
    <xf numFmtId="0" fontId="5" fillId="9" borderId="19" xfId="0" applyFont="1" applyFill="1" applyBorder="1" applyAlignment="1" applyProtection="1">
      <alignment horizontal="center" vertical="center" wrapText="1"/>
      <protection locked="0"/>
    </xf>
    <xf numFmtId="0" fontId="18" fillId="9" borderId="19" xfId="5" applyNumberFormat="1" applyFont="1" applyFill="1" applyBorder="1" applyAlignment="1">
      <alignment horizontal="center" vertical="center" wrapText="1"/>
    </xf>
    <xf numFmtId="0" fontId="3" fillId="9" borderId="19" xfId="7" applyNumberFormat="1" applyFont="1" applyFill="1" applyBorder="1" applyAlignment="1">
      <alignment horizontal="justify" vertical="center" wrapText="1"/>
    </xf>
    <xf numFmtId="0" fontId="19" fillId="9" borderId="19" xfId="7" applyNumberFormat="1" applyFont="1" applyFill="1" applyBorder="1" applyAlignment="1">
      <alignment horizontal="justify" vertical="center" wrapText="1"/>
    </xf>
    <xf numFmtId="165" fontId="18" fillId="9" borderId="19" xfId="6" applyNumberFormat="1" applyFont="1" applyFill="1" applyBorder="1" applyAlignment="1" applyProtection="1">
      <alignment horizontal="center" vertical="center" wrapText="1"/>
      <protection locked="0"/>
    </xf>
    <xf numFmtId="0" fontId="9" fillId="9" borderId="19" xfId="8" applyFont="1" applyFill="1" applyBorder="1" applyAlignment="1">
      <alignment horizontal="center" vertical="center" wrapText="1"/>
    </xf>
    <xf numFmtId="0" fontId="18" fillId="9" borderId="19" xfId="8" applyFont="1" applyFill="1" applyBorder="1" applyAlignment="1">
      <alignment horizontal="center" vertical="center" wrapText="1"/>
    </xf>
    <xf numFmtId="166" fontId="20" fillId="9" borderId="19" xfId="1" applyNumberFormat="1" applyFont="1" applyFill="1" applyBorder="1" applyAlignment="1" applyProtection="1">
      <alignment horizontal="center" vertical="center" wrapText="1"/>
      <protection locked="0"/>
    </xf>
    <xf numFmtId="0" fontId="16" fillId="9" borderId="20" xfId="0" applyFont="1" applyFill="1" applyBorder="1" applyAlignment="1">
      <alignment horizontal="center" vertical="center" wrapText="1"/>
    </xf>
    <xf numFmtId="1" fontId="21" fillId="9" borderId="38" xfId="0" applyNumberFormat="1" applyFont="1" applyFill="1" applyBorder="1" applyAlignment="1">
      <alignment horizontal="center" vertical="center" wrapText="1"/>
    </xf>
    <xf numFmtId="0" fontId="21" fillId="9" borderId="19" xfId="0" applyFont="1" applyFill="1" applyBorder="1" applyAlignment="1">
      <alignment horizontal="center" vertical="center" wrapText="1"/>
    </xf>
    <xf numFmtId="164" fontId="21" fillId="9" borderId="19" xfId="1" applyNumberFormat="1" applyFont="1" applyFill="1" applyBorder="1" applyAlignment="1">
      <alignment horizontal="center" vertical="center" wrapText="1"/>
    </xf>
    <xf numFmtId="164" fontId="1" fillId="9" borderId="19" xfId="1" applyNumberFormat="1" applyFont="1" applyFill="1" applyBorder="1" applyAlignment="1">
      <alignment horizontal="center" vertical="center"/>
    </xf>
    <xf numFmtId="164" fontId="7" fillId="9" borderId="19" xfId="1" applyNumberFormat="1" applyFont="1" applyFill="1" applyBorder="1" applyAlignment="1">
      <alignment horizontal="center" vertical="center"/>
    </xf>
    <xf numFmtId="0" fontId="16" fillId="10" borderId="24" xfId="0" applyFont="1" applyFill="1" applyBorder="1" applyAlignment="1">
      <alignment horizontal="center" vertical="center"/>
    </xf>
    <xf numFmtId="1" fontId="16" fillId="10" borderId="25" xfId="0" applyNumberFormat="1" applyFont="1" applyFill="1" applyBorder="1" applyAlignment="1">
      <alignment horizontal="center" vertical="center"/>
    </xf>
    <xf numFmtId="0" fontId="16" fillId="10" borderId="25" xfId="0" applyFont="1" applyFill="1" applyBorder="1" applyAlignment="1">
      <alignment horizontal="center" vertical="center"/>
    </xf>
    <xf numFmtId="1" fontId="18" fillId="10" borderId="25" xfId="4" applyNumberFormat="1" applyFont="1" applyFill="1" applyBorder="1" applyAlignment="1">
      <alignment horizontal="center" vertical="center"/>
    </xf>
    <xf numFmtId="0" fontId="5" fillId="10" borderId="25" xfId="0" applyFont="1" applyFill="1" applyBorder="1" applyAlignment="1" applyProtection="1">
      <alignment horizontal="center" vertical="center" wrapText="1"/>
      <protection locked="0"/>
    </xf>
    <xf numFmtId="0" fontId="18" fillId="10" borderId="25" xfId="5" applyNumberFormat="1" applyFont="1" applyFill="1" applyBorder="1" applyAlignment="1">
      <alignment horizontal="center" vertical="center" wrapText="1"/>
    </xf>
    <xf numFmtId="0" fontId="5" fillId="10" borderId="7" xfId="0" applyFont="1" applyFill="1" applyBorder="1" applyAlignment="1" applyProtection="1">
      <alignment horizontal="center" vertical="center" wrapText="1"/>
      <protection locked="0"/>
    </xf>
    <xf numFmtId="0" fontId="18" fillId="10" borderId="7" xfId="5" applyNumberFormat="1" applyFont="1" applyFill="1" applyBorder="1" applyAlignment="1">
      <alignment horizontal="center" vertical="center" wrapText="1"/>
    </xf>
    <xf numFmtId="0" fontId="3" fillId="10" borderId="25" xfId="7" applyNumberFormat="1" applyFont="1" applyFill="1" applyBorder="1" applyAlignment="1">
      <alignment horizontal="justify" vertical="center" wrapText="1"/>
    </xf>
    <xf numFmtId="0" fontId="19" fillId="10" borderId="25" xfId="7" applyNumberFormat="1" applyFont="1" applyFill="1" applyBorder="1" applyAlignment="1">
      <alignment horizontal="justify" vertical="center" wrapText="1"/>
    </xf>
    <xf numFmtId="165" fontId="18" fillId="10" borderId="25" xfId="6" applyNumberFormat="1" applyFont="1" applyFill="1" applyBorder="1" applyAlignment="1" applyProtection="1">
      <alignment horizontal="center" vertical="center" wrapText="1"/>
      <protection locked="0"/>
    </xf>
    <xf numFmtId="0" fontId="9" fillId="10" borderId="25" xfId="8" applyFont="1" applyFill="1" applyBorder="1" applyAlignment="1">
      <alignment horizontal="center" vertical="center" wrapText="1"/>
    </xf>
    <xf numFmtId="0" fontId="18" fillId="10" borderId="25" xfId="8" applyFont="1" applyFill="1" applyBorder="1" applyAlignment="1">
      <alignment horizontal="center" vertical="center" wrapText="1"/>
    </xf>
    <xf numFmtId="166" fontId="20" fillId="10" borderId="25" xfId="1" applyNumberFormat="1" applyFont="1" applyFill="1" applyBorder="1" applyAlignment="1" applyProtection="1">
      <alignment horizontal="center" vertical="center" wrapText="1"/>
      <protection locked="0"/>
    </xf>
    <xf numFmtId="0" fontId="16" fillId="10" borderId="25" xfId="0" applyFont="1" applyFill="1" applyBorder="1" applyAlignment="1">
      <alignment horizontal="center" vertical="center" wrapText="1"/>
    </xf>
    <xf numFmtId="1" fontId="21" fillId="10" borderId="25" xfId="0" applyNumberFormat="1" applyFont="1" applyFill="1" applyBorder="1" applyAlignment="1">
      <alignment horizontal="center" vertical="center" wrapText="1"/>
    </xf>
    <xf numFmtId="0" fontId="21" fillId="10" borderId="25" xfId="0" applyFont="1" applyFill="1" applyBorder="1" applyAlignment="1">
      <alignment horizontal="center" vertical="center" wrapText="1"/>
    </xf>
    <xf numFmtId="164" fontId="21" fillId="10" borderId="25" xfId="1" applyNumberFormat="1" applyFont="1" applyFill="1" applyBorder="1" applyAlignment="1">
      <alignment horizontal="center" vertical="center" wrapText="1"/>
    </xf>
    <xf numFmtId="164" fontId="1" fillId="10" borderId="25" xfId="1" applyNumberFormat="1" applyFont="1" applyFill="1" applyBorder="1" applyAlignment="1">
      <alignment horizontal="center" vertical="center"/>
    </xf>
    <xf numFmtId="164" fontId="7" fillId="10" borderId="25" xfId="1" applyNumberFormat="1" applyFont="1" applyFill="1" applyBorder="1" applyAlignment="1">
      <alignment horizontal="center" vertical="center"/>
    </xf>
    <xf numFmtId="0" fontId="16" fillId="10" borderId="28" xfId="0" applyFont="1" applyFill="1" applyBorder="1" applyAlignment="1">
      <alignment horizontal="center" vertical="center"/>
    </xf>
    <xf numFmtId="1" fontId="16" fillId="10" borderId="7" xfId="0" applyNumberFormat="1" applyFont="1" applyFill="1" applyBorder="1" applyAlignment="1">
      <alignment horizontal="center" vertical="center"/>
    </xf>
    <xf numFmtId="0" fontId="16" fillId="10" borderId="7" xfId="0" applyFont="1" applyFill="1" applyBorder="1" applyAlignment="1">
      <alignment horizontal="center" vertical="center"/>
    </xf>
    <xf numFmtId="1" fontId="18" fillId="10" borderId="7" xfId="4" applyNumberFormat="1" applyFont="1" applyFill="1" applyBorder="1" applyAlignment="1">
      <alignment horizontal="center" vertical="center"/>
    </xf>
    <xf numFmtId="0" fontId="3" fillId="10" borderId="7" xfId="7" applyNumberFormat="1" applyFont="1" applyFill="1" applyBorder="1" applyAlignment="1">
      <alignment horizontal="justify" vertical="center" wrapText="1"/>
    </xf>
    <xf numFmtId="0" fontId="19" fillId="10" borderId="7" xfId="7" applyNumberFormat="1" applyFont="1" applyFill="1" applyBorder="1" applyAlignment="1">
      <alignment horizontal="justify" vertical="center" wrapText="1"/>
    </xf>
    <xf numFmtId="165" fontId="18" fillId="10" borderId="7" xfId="6" applyNumberFormat="1" applyFont="1" applyFill="1" applyBorder="1" applyAlignment="1" applyProtection="1">
      <alignment horizontal="center" vertical="center" wrapText="1"/>
      <protection locked="0"/>
    </xf>
    <xf numFmtId="0" fontId="9" fillId="10" borderId="7" xfId="8" applyFont="1" applyFill="1" applyBorder="1" applyAlignment="1">
      <alignment horizontal="center" vertical="center" wrapText="1"/>
    </xf>
    <xf numFmtId="0" fontId="18" fillId="10" borderId="7" xfId="8" applyFont="1" applyFill="1" applyBorder="1" applyAlignment="1">
      <alignment horizontal="center" vertical="center" wrapText="1"/>
    </xf>
    <xf numFmtId="166" fontId="20" fillId="10" borderId="7" xfId="1" applyNumberFormat="1" applyFont="1" applyFill="1" applyBorder="1" applyAlignment="1" applyProtection="1">
      <alignment horizontal="center" vertical="center" wrapText="1"/>
      <protection locked="0"/>
    </xf>
    <xf numFmtId="0" fontId="16" fillId="10" borderId="7" xfId="0" applyFont="1" applyFill="1" applyBorder="1" applyAlignment="1">
      <alignment horizontal="center" vertical="center" wrapText="1"/>
    </xf>
    <xf numFmtId="1" fontId="21" fillId="10" borderId="7" xfId="0" applyNumberFormat="1" applyFont="1" applyFill="1" applyBorder="1" applyAlignment="1">
      <alignment horizontal="center" vertical="center" wrapText="1"/>
    </xf>
    <xf numFmtId="0" fontId="21" fillId="10" borderId="7" xfId="0" applyFont="1" applyFill="1" applyBorder="1" applyAlignment="1">
      <alignment horizontal="center" vertical="center" wrapText="1"/>
    </xf>
    <xf numFmtId="164" fontId="21" fillId="10" borderId="7" xfId="1" applyNumberFormat="1" applyFont="1" applyFill="1" applyBorder="1" applyAlignment="1">
      <alignment horizontal="center" vertical="center" wrapText="1"/>
    </xf>
    <xf numFmtId="164" fontId="1" fillId="10" borderId="7" xfId="1" applyNumberFormat="1" applyFont="1" applyFill="1" applyBorder="1" applyAlignment="1">
      <alignment horizontal="center" vertical="center"/>
    </xf>
    <xf numFmtId="0" fontId="16" fillId="10" borderId="33" xfId="0" applyFont="1" applyFill="1" applyBorder="1" applyAlignment="1">
      <alignment horizontal="center" vertical="center"/>
    </xf>
    <xf numFmtId="1" fontId="16" fillId="10" borderId="31" xfId="0" applyNumberFormat="1" applyFont="1" applyFill="1" applyBorder="1" applyAlignment="1">
      <alignment horizontal="center" vertical="center"/>
    </xf>
    <xf numFmtId="0" fontId="16" fillId="10" borderId="31" xfId="0" applyFont="1" applyFill="1" applyBorder="1" applyAlignment="1">
      <alignment horizontal="center" vertical="center"/>
    </xf>
    <xf numFmtId="1" fontId="18" fillId="10" borderId="31" xfId="4" applyNumberFormat="1" applyFont="1" applyFill="1" applyBorder="1" applyAlignment="1">
      <alignment horizontal="center" vertical="center"/>
    </xf>
    <xf numFmtId="0" fontId="5" fillId="10" borderId="31" xfId="0" applyFont="1" applyFill="1" applyBorder="1" applyAlignment="1" applyProtection="1">
      <alignment horizontal="center" vertical="center" wrapText="1"/>
      <protection locked="0"/>
    </xf>
    <xf numFmtId="0" fontId="18" fillId="10" borderId="31" xfId="5" applyNumberFormat="1" applyFont="1" applyFill="1" applyBorder="1" applyAlignment="1">
      <alignment horizontal="center" vertical="center" wrapText="1"/>
    </xf>
    <xf numFmtId="0" fontId="19" fillId="10" borderId="31" xfId="7" applyNumberFormat="1" applyFont="1" applyFill="1" applyBorder="1" applyAlignment="1">
      <alignment horizontal="justify" vertical="center" wrapText="1"/>
    </xf>
    <xf numFmtId="165" fontId="18" fillId="10" borderId="31" xfId="6" applyNumberFormat="1" applyFont="1" applyFill="1" applyBorder="1" applyAlignment="1" applyProtection="1">
      <alignment horizontal="center" vertical="center" wrapText="1"/>
      <protection locked="0"/>
    </xf>
    <xf numFmtId="0" fontId="9" fillId="10" borderId="31" xfId="8" applyFont="1" applyFill="1" applyBorder="1" applyAlignment="1">
      <alignment horizontal="center" vertical="center" wrapText="1"/>
    </xf>
    <xf numFmtId="0" fontId="18" fillId="10" borderId="31" xfId="8" applyFont="1" applyFill="1" applyBorder="1" applyAlignment="1">
      <alignment horizontal="center" vertical="center" wrapText="1"/>
    </xf>
    <xf numFmtId="166" fontId="20" fillId="10" borderId="31" xfId="1" applyNumberFormat="1" applyFont="1" applyFill="1" applyBorder="1" applyAlignment="1" applyProtection="1">
      <alignment horizontal="center" vertical="center" wrapText="1"/>
      <protection locked="0"/>
    </xf>
    <xf numFmtId="0" fontId="16" fillId="10" borderId="31" xfId="0" applyFont="1" applyFill="1" applyBorder="1" applyAlignment="1">
      <alignment horizontal="center" vertical="center" wrapText="1"/>
    </xf>
    <xf numFmtId="1" fontId="21" fillId="10" borderId="31" xfId="0" applyNumberFormat="1" applyFont="1" applyFill="1" applyBorder="1" applyAlignment="1">
      <alignment horizontal="center" vertical="center" wrapText="1"/>
    </xf>
    <xf numFmtId="0" fontId="21" fillId="10" borderId="31" xfId="0" applyFont="1" applyFill="1" applyBorder="1" applyAlignment="1">
      <alignment horizontal="center" vertical="center" wrapText="1"/>
    </xf>
    <xf numFmtId="164" fontId="21" fillId="10" borderId="31" xfId="1" applyNumberFormat="1" applyFont="1" applyFill="1" applyBorder="1" applyAlignment="1">
      <alignment horizontal="center" vertical="center" wrapText="1"/>
    </xf>
    <xf numFmtId="164" fontId="1" fillId="10" borderId="31" xfId="1" applyNumberFormat="1" applyFont="1" applyFill="1" applyBorder="1" applyAlignment="1">
      <alignment horizontal="center" vertical="center"/>
    </xf>
    <xf numFmtId="0" fontId="16" fillId="8" borderId="24" xfId="0" applyFont="1" applyFill="1" applyBorder="1" applyAlignment="1">
      <alignment horizontal="center" vertical="center"/>
    </xf>
    <xf numFmtId="1" fontId="16" fillId="8" borderId="25" xfId="0" applyNumberFormat="1" applyFont="1" applyFill="1" applyBorder="1" applyAlignment="1">
      <alignment horizontal="center" vertical="center"/>
    </xf>
    <xf numFmtId="0" fontId="16" fillId="8" borderId="25" xfId="0" applyFont="1" applyFill="1" applyBorder="1" applyAlignment="1">
      <alignment horizontal="center" vertical="center"/>
    </xf>
    <xf numFmtId="1" fontId="18" fillId="8" borderId="25" xfId="4" applyNumberFormat="1" applyFont="1" applyFill="1" applyBorder="1" applyAlignment="1">
      <alignment horizontal="center" vertical="center"/>
    </xf>
    <xf numFmtId="0" fontId="5" fillId="8" borderId="25" xfId="0" applyFont="1" applyFill="1" applyBorder="1" applyAlignment="1" applyProtection="1">
      <alignment horizontal="center" vertical="center" wrapText="1"/>
      <protection locked="0"/>
    </xf>
    <xf numFmtId="0" fontId="18" fillId="8" borderId="25" xfId="5" applyNumberFormat="1" applyFont="1" applyFill="1" applyBorder="1" applyAlignment="1">
      <alignment horizontal="center" vertical="center" wrapText="1"/>
    </xf>
    <xf numFmtId="0" fontId="3" fillId="8" borderId="25" xfId="7" applyNumberFormat="1" applyFont="1" applyFill="1" applyBorder="1" applyAlignment="1">
      <alignment horizontal="justify" vertical="center" wrapText="1"/>
    </xf>
    <xf numFmtId="0" fontId="19" fillId="8" borderId="25" xfId="7" applyNumberFormat="1" applyFont="1" applyFill="1" applyBorder="1" applyAlignment="1">
      <alignment horizontal="justify" vertical="center" wrapText="1"/>
    </xf>
    <xf numFmtId="165" fontId="18" fillId="8" borderId="25" xfId="6" applyNumberFormat="1" applyFont="1" applyFill="1" applyBorder="1" applyAlignment="1" applyProtection="1">
      <alignment horizontal="center" vertical="center" wrapText="1"/>
      <protection locked="0"/>
    </xf>
    <xf numFmtId="0" fontId="9" fillId="8" borderId="25" xfId="8" applyFont="1" applyFill="1" applyBorder="1" applyAlignment="1">
      <alignment horizontal="center" vertical="center" wrapText="1"/>
    </xf>
    <xf numFmtId="0" fontId="18" fillId="8" borderId="25" xfId="8" applyFont="1" applyFill="1" applyBorder="1" applyAlignment="1">
      <alignment horizontal="center" vertical="center" wrapText="1"/>
    </xf>
    <xf numFmtId="166" fontId="20" fillId="8" borderId="25" xfId="1" applyNumberFormat="1" applyFont="1" applyFill="1" applyBorder="1" applyAlignment="1" applyProtection="1">
      <alignment horizontal="center" vertical="center" wrapText="1"/>
      <protection locked="0"/>
    </xf>
    <xf numFmtId="0" fontId="16" fillId="8" borderId="25" xfId="0" applyFont="1" applyFill="1" applyBorder="1" applyAlignment="1">
      <alignment horizontal="center" vertical="center" wrapText="1"/>
    </xf>
    <xf numFmtId="1" fontId="21" fillId="8" borderId="25" xfId="0" applyNumberFormat="1" applyFont="1" applyFill="1" applyBorder="1" applyAlignment="1">
      <alignment horizontal="center" vertical="center" wrapText="1"/>
    </xf>
    <xf numFmtId="0" fontId="21" fillId="8" borderId="25" xfId="0" applyFont="1" applyFill="1" applyBorder="1" applyAlignment="1">
      <alignment horizontal="center" vertical="center" wrapText="1"/>
    </xf>
    <xf numFmtId="164" fontId="21" fillId="8" borderId="7" xfId="1" applyNumberFormat="1" applyFont="1" applyFill="1" applyBorder="1" applyAlignment="1">
      <alignment horizontal="center" vertical="center" wrapText="1"/>
    </xf>
    <xf numFmtId="164" fontId="21" fillId="8" borderId="25" xfId="1" applyNumberFormat="1" applyFont="1" applyFill="1" applyBorder="1" applyAlignment="1">
      <alignment horizontal="center" vertical="center" wrapText="1"/>
    </xf>
    <xf numFmtId="0" fontId="21" fillId="8" borderId="7" xfId="0" applyFont="1" applyFill="1" applyBorder="1" applyAlignment="1">
      <alignment horizontal="center" vertical="center" wrapText="1"/>
    </xf>
    <xf numFmtId="164" fontId="1" fillId="8" borderId="25" xfId="1" applyNumberFormat="1" applyFont="1" applyFill="1" applyBorder="1" applyAlignment="1">
      <alignment horizontal="center" vertical="center"/>
    </xf>
    <xf numFmtId="164" fontId="7" fillId="8" borderId="25" xfId="1" applyNumberFormat="1" applyFont="1" applyFill="1" applyBorder="1" applyAlignment="1">
      <alignment horizontal="center" vertical="center"/>
    </xf>
    <xf numFmtId="0" fontId="16" fillId="8" borderId="28" xfId="0" applyFont="1" applyFill="1" applyBorder="1" applyAlignment="1">
      <alignment horizontal="center" vertical="center"/>
    </xf>
    <xf numFmtId="1" fontId="16" fillId="8" borderId="7" xfId="0" applyNumberFormat="1" applyFont="1" applyFill="1" applyBorder="1" applyAlignment="1">
      <alignment horizontal="center" vertical="center"/>
    </xf>
    <xf numFmtId="0" fontId="16" fillId="8" borderId="7" xfId="0" applyFont="1" applyFill="1" applyBorder="1" applyAlignment="1">
      <alignment horizontal="center" vertical="center"/>
    </xf>
    <xf numFmtId="1" fontId="18" fillId="8" borderId="7" xfId="4" applyNumberFormat="1" applyFont="1" applyFill="1" applyBorder="1" applyAlignment="1">
      <alignment horizontal="center" vertical="center"/>
    </xf>
    <xf numFmtId="0" fontId="5" fillId="8" borderId="7" xfId="0" applyFont="1" applyFill="1" applyBorder="1" applyAlignment="1" applyProtection="1">
      <alignment horizontal="center" vertical="center" wrapText="1"/>
      <protection locked="0"/>
    </xf>
    <xf numFmtId="0" fontId="18" fillId="8" borderId="7" xfId="5" applyNumberFormat="1" applyFont="1" applyFill="1" applyBorder="1" applyAlignment="1">
      <alignment horizontal="center" vertical="center" wrapText="1"/>
    </xf>
    <xf numFmtId="0" fontId="3" fillId="8" borderId="7" xfId="7" applyNumberFormat="1" applyFont="1" applyFill="1" applyBorder="1" applyAlignment="1">
      <alignment horizontal="justify" vertical="center" wrapText="1"/>
    </xf>
    <xf numFmtId="0" fontId="19" fillId="8" borderId="7" xfId="7" applyNumberFormat="1" applyFont="1" applyFill="1" applyBorder="1" applyAlignment="1">
      <alignment horizontal="justify" vertical="center" wrapText="1"/>
    </xf>
    <xf numFmtId="165" fontId="18" fillId="8" borderId="7" xfId="6" applyNumberFormat="1" applyFont="1" applyFill="1" applyBorder="1" applyAlignment="1" applyProtection="1">
      <alignment horizontal="center" vertical="center" wrapText="1"/>
      <protection locked="0"/>
    </xf>
    <xf numFmtId="0" fontId="9" fillId="8" borderId="7" xfId="8" applyFont="1" applyFill="1" applyBorder="1" applyAlignment="1">
      <alignment horizontal="center" vertical="center" wrapText="1"/>
    </xf>
    <xf numFmtId="0" fontId="18" fillId="8" borderId="7" xfId="8" applyFont="1" applyFill="1" applyBorder="1" applyAlignment="1">
      <alignment horizontal="center" vertical="center" wrapText="1"/>
    </xf>
    <xf numFmtId="166" fontId="20" fillId="8" borderId="7" xfId="1" applyNumberFormat="1" applyFont="1" applyFill="1" applyBorder="1" applyAlignment="1" applyProtection="1">
      <alignment horizontal="center" vertical="center" wrapText="1"/>
      <protection locked="0"/>
    </xf>
    <xf numFmtId="0" fontId="16" fillId="8" borderId="7" xfId="0" applyFont="1" applyFill="1" applyBorder="1" applyAlignment="1">
      <alignment horizontal="center" vertical="center" wrapText="1"/>
    </xf>
    <xf numFmtId="1" fontId="21" fillId="8" borderId="7" xfId="0" applyNumberFormat="1" applyFont="1" applyFill="1" applyBorder="1" applyAlignment="1">
      <alignment horizontal="center" vertical="center" wrapText="1"/>
    </xf>
    <xf numFmtId="164" fontId="1" fillId="8" borderId="7" xfId="1" applyNumberFormat="1" applyFont="1" applyFill="1" applyBorder="1" applyAlignment="1">
      <alignment horizontal="center" vertical="center"/>
    </xf>
    <xf numFmtId="165" fontId="18" fillId="8" borderId="31" xfId="6" applyNumberFormat="1" applyFont="1" applyFill="1" applyBorder="1" applyAlignment="1" applyProtection="1">
      <alignment horizontal="center" vertical="center" wrapText="1"/>
      <protection locked="0"/>
    </xf>
    <xf numFmtId="0" fontId="18" fillId="8" borderId="31" xfId="8" applyFont="1" applyFill="1" applyBorder="1" applyAlignment="1">
      <alignment horizontal="center" vertical="center" wrapText="1"/>
    </xf>
    <xf numFmtId="164" fontId="1" fillId="8" borderId="31" xfId="1" applyNumberFormat="1" applyFont="1" applyFill="1" applyBorder="1" applyAlignment="1">
      <alignment horizontal="center" vertical="center"/>
    </xf>
    <xf numFmtId="0" fontId="16" fillId="8" borderId="33" xfId="0" applyFont="1" applyFill="1" applyBorder="1" applyAlignment="1">
      <alignment horizontal="center" vertical="center"/>
    </xf>
    <xf numFmtId="1" fontId="16" fillId="8" borderId="31" xfId="0" applyNumberFormat="1" applyFont="1" applyFill="1" applyBorder="1" applyAlignment="1">
      <alignment horizontal="center" vertical="center"/>
    </xf>
    <xf numFmtId="0" fontId="16" fillId="8" borderId="31" xfId="0" applyFont="1" applyFill="1" applyBorder="1" applyAlignment="1">
      <alignment horizontal="center" vertical="center"/>
    </xf>
    <xf numFmtId="1" fontId="18" fillId="8" borderId="31" xfId="4" applyNumberFormat="1" applyFont="1" applyFill="1" applyBorder="1" applyAlignment="1">
      <alignment horizontal="center" vertical="center"/>
    </xf>
    <xf numFmtId="0" fontId="5" fillId="8" borderId="31" xfId="0" applyFont="1" applyFill="1" applyBorder="1" applyAlignment="1" applyProtection="1">
      <alignment horizontal="center" vertical="center" wrapText="1"/>
      <protection locked="0"/>
    </xf>
    <xf numFmtId="0" fontId="18" fillId="8" borderId="31" xfId="5" applyNumberFormat="1" applyFont="1" applyFill="1" applyBorder="1" applyAlignment="1">
      <alignment horizontal="center" vertical="center" wrapText="1"/>
    </xf>
    <xf numFmtId="0" fontId="3" fillId="8" borderId="31" xfId="7" applyNumberFormat="1" applyFont="1" applyFill="1" applyBorder="1" applyAlignment="1">
      <alignment horizontal="justify" vertical="center" wrapText="1"/>
    </xf>
    <xf numFmtId="0" fontId="19" fillId="8" borderId="31" xfId="7" applyNumberFormat="1" applyFont="1" applyFill="1" applyBorder="1" applyAlignment="1">
      <alignment horizontal="justify" vertical="center" wrapText="1"/>
    </xf>
    <xf numFmtId="166" fontId="20" fillId="8" borderId="31" xfId="1" applyNumberFormat="1" applyFont="1" applyFill="1" applyBorder="1" applyAlignment="1" applyProtection="1">
      <alignment horizontal="center" vertical="center" wrapText="1"/>
      <protection locked="0"/>
    </xf>
    <xf numFmtId="0" fontId="16" fillId="8" borderId="31" xfId="0" applyFont="1" applyFill="1" applyBorder="1" applyAlignment="1">
      <alignment horizontal="center" vertical="center" wrapText="1"/>
    </xf>
    <xf numFmtId="164" fontId="1" fillId="8" borderId="17" xfId="1" applyNumberFormat="1" applyFont="1" applyFill="1" applyBorder="1" applyAlignment="1">
      <alignment horizontal="center" vertical="center"/>
    </xf>
    <xf numFmtId="0" fontId="21" fillId="8" borderId="31" xfId="0" applyFont="1" applyFill="1" applyBorder="1" applyAlignment="1">
      <alignment horizontal="center" vertical="center" wrapText="1"/>
    </xf>
    <xf numFmtId="164" fontId="21" fillId="8" borderId="31" xfId="1" applyNumberFormat="1" applyFont="1" applyFill="1" applyBorder="1" applyAlignment="1">
      <alignment horizontal="center" vertical="center" wrapText="1"/>
    </xf>
    <xf numFmtId="0" fontId="16" fillId="11" borderId="24" xfId="0" applyFont="1" applyFill="1" applyBorder="1" applyAlignment="1">
      <alignment horizontal="center" vertical="center"/>
    </xf>
    <xf numFmtId="1" fontId="16" fillId="11" borderId="25" xfId="0" applyNumberFormat="1" applyFont="1" applyFill="1" applyBorder="1" applyAlignment="1">
      <alignment horizontal="center" vertical="center"/>
    </xf>
    <xf numFmtId="0" fontId="16" fillId="11" borderId="25" xfId="0" applyFont="1" applyFill="1" applyBorder="1" applyAlignment="1">
      <alignment horizontal="center" vertical="center"/>
    </xf>
    <xf numFmtId="1" fontId="18" fillId="11" borderId="25" xfId="4" applyNumberFormat="1" applyFont="1" applyFill="1" applyBorder="1" applyAlignment="1">
      <alignment horizontal="center" vertical="center"/>
    </xf>
    <xf numFmtId="0" fontId="5" fillId="11" borderId="25" xfId="0" applyFont="1" applyFill="1" applyBorder="1" applyAlignment="1" applyProtection="1">
      <alignment horizontal="center" vertical="center" wrapText="1"/>
      <protection locked="0"/>
    </xf>
    <xf numFmtId="0" fontId="18" fillId="11" borderId="25" xfId="5" applyNumberFormat="1" applyFont="1" applyFill="1" applyBorder="1" applyAlignment="1">
      <alignment horizontal="center" vertical="center" wrapText="1"/>
    </xf>
    <xf numFmtId="0" fontId="3" fillId="11" borderId="25" xfId="7" applyNumberFormat="1" applyFont="1" applyFill="1" applyBorder="1" applyAlignment="1">
      <alignment horizontal="justify" vertical="center" wrapText="1"/>
    </xf>
    <xf numFmtId="0" fontId="19" fillId="11" borderId="25" xfId="7" applyNumberFormat="1" applyFont="1" applyFill="1" applyBorder="1" applyAlignment="1">
      <alignment horizontal="justify" vertical="center" wrapText="1"/>
    </xf>
    <xf numFmtId="165" fontId="18" fillId="11" borderId="25" xfId="6" applyNumberFormat="1" applyFont="1" applyFill="1" applyBorder="1" applyAlignment="1" applyProtection="1">
      <alignment horizontal="center" vertical="center" wrapText="1"/>
      <protection locked="0"/>
    </xf>
    <xf numFmtId="0" fontId="9" fillId="11" borderId="25" xfId="8" applyFont="1" applyFill="1" applyBorder="1" applyAlignment="1">
      <alignment horizontal="center" vertical="center" wrapText="1"/>
    </xf>
    <xf numFmtId="0" fontId="18" fillId="11" borderId="25" xfId="8" applyFont="1" applyFill="1" applyBorder="1" applyAlignment="1">
      <alignment horizontal="center" vertical="center" wrapText="1"/>
    </xf>
    <xf numFmtId="166" fontId="20" fillId="11" borderId="25" xfId="1" applyNumberFormat="1" applyFont="1" applyFill="1" applyBorder="1" applyAlignment="1" applyProtection="1">
      <alignment horizontal="center" vertical="center" wrapText="1"/>
      <protection locked="0"/>
    </xf>
    <xf numFmtId="0" fontId="16" fillId="11" borderId="25" xfId="0" applyFont="1" applyFill="1" applyBorder="1" applyAlignment="1">
      <alignment horizontal="center" vertical="center" wrapText="1"/>
    </xf>
    <xf numFmtId="1" fontId="21" fillId="11" borderId="25" xfId="0" applyNumberFormat="1" applyFont="1" applyFill="1" applyBorder="1" applyAlignment="1">
      <alignment horizontal="center" vertical="center" wrapText="1"/>
    </xf>
    <xf numFmtId="0" fontId="21" fillId="11" borderId="25" xfId="0" applyFont="1" applyFill="1" applyBorder="1" applyAlignment="1">
      <alignment horizontal="center" vertical="center" wrapText="1"/>
    </xf>
    <xf numFmtId="164" fontId="21" fillId="11" borderId="25" xfId="1" applyNumberFormat="1" applyFont="1" applyFill="1" applyBorder="1" applyAlignment="1">
      <alignment horizontal="center" vertical="center" wrapText="1"/>
    </xf>
    <xf numFmtId="164" fontId="21" fillId="11" borderId="7" xfId="1" applyNumberFormat="1" applyFont="1" applyFill="1" applyBorder="1" applyAlignment="1">
      <alignment horizontal="center" vertical="center" wrapText="1"/>
    </xf>
    <xf numFmtId="164" fontId="1" fillId="11" borderId="25" xfId="1" applyNumberFormat="1" applyFont="1" applyFill="1" applyBorder="1" applyAlignment="1">
      <alignment horizontal="center" vertical="center"/>
    </xf>
    <xf numFmtId="164" fontId="7" fillId="11" borderId="25" xfId="1" applyNumberFormat="1" applyFont="1" applyFill="1" applyBorder="1" applyAlignment="1">
      <alignment horizontal="center" vertical="center"/>
    </xf>
    <xf numFmtId="0" fontId="16" fillId="11" borderId="28" xfId="0" applyFont="1" applyFill="1" applyBorder="1" applyAlignment="1">
      <alignment horizontal="center" vertical="center"/>
    </xf>
    <xf numFmtId="1" fontId="16" fillId="11" borderId="7" xfId="0" applyNumberFormat="1" applyFont="1" applyFill="1" applyBorder="1" applyAlignment="1">
      <alignment horizontal="center" vertical="center"/>
    </xf>
    <xf numFmtId="0" fontId="16" fillId="11" borderId="7" xfId="0" applyFont="1" applyFill="1" applyBorder="1" applyAlignment="1">
      <alignment horizontal="center" vertical="center"/>
    </xf>
    <xf numFmtId="1" fontId="18" fillId="11" borderId="7" xfId="4" applyNumberFormat="1" applyFont="1" applyFill="1" applyBorder="1" applyAlignment="1">
      <alignment horizontal="center" vertical="center"/>
    </xf>
    <xf numFmtId="0" fontId="5" fillId="11" borderId="7" xfId="0" applyFont="1" applyFill="1" applyBorder="1" applyAlignment="1" applyProtection="1">
      <alignment horizontal="center" vertical="center" wrapText="1"/>
      <protection locked="0"/>
    </xf>
    <xf numFmtId="0" fontId="18" fillId="11" borderId="7" xfId="5" applyNumberFormat="1" applyFont="1" applyFill="1" applyBorder="1" applyAlignment="1">
      <alignment horizontal="center" vertical="center" wrapText="1"/>
    </xf>
    <xf numFmtId="0" fontId="3" fillId="11" borderId="7" xfId="7" applyNumberFormat="1" applyFont="1" applyFill="1" applyBorder="1" applyAlignment="1">
      <alignment horizontal="justify" vertical="center" wrapText="1"/>
    </xf>
    <xf numFmtId="0" fontId="19" fillId="11" borderId="7" xfId="7" applyNumberFormat="1" applyFont="1" applyFill="1" applyBorder="1" applyAlignment="1">
      <alignment horizontal="justify" vertical="center" wrapText="1"/>
    </xf>
    <xf numFmtId="165" fontId="18" fillId="11" borderId="7" xfId="6" applyNumberFormat="1" applyFont="1" applyFill="1" applyBorder="1" applyAlignment="1" applyProtection="1">
      <alignment horizontal="center" vertical="center" wrapText="1"/>
      <protection locked="0"/>
    </xf>
    <xf numFmtId="0" fontId="9" fillId="11" borderId="7" xfId="8" applyFont="1" applyFill="1" applyBorder="1" applyAlignment="1">
      <alignment horizontal="center" vertical="center" wrapText="1"/>
    </xf>
    <xf numFmtId="0" fontId="18" fillId="11" borderId="7" xfId="8" applyFont="1" applyFill="1" applyBorder="1" applyAlignment="1">
      <alignment horizontal="center" vertical="center" wrapText="1"/>
    </xf>
    <xf numFmtId="166" fontId="20" fillId="11" borderId="7" xfId="1" applyNumberFormat="1" applyFont="1" applyFill="1" applyBorder="1" applyAlignment="1" applyProtection="1">
      <alignment horizontal="center" vertical="center" wrapText="1"/>
      <protection locked="0"/>
    </xf>
    <xf numFmtId="0" fontId="16" fillId="11" borderId="7" xfId="0" applyFont="1" applyFill="1" applyBorder="1" applyAlignment="1">
      <alignment horizontal="center" vertical="center" wrapText="1"/>
    </xf>
    <xf numFmtId="1" fontId="21" fillId="11" borderId="7" xfId="0" applyNumberFormat="1" applyFont="1" applyFill="1" applyBorder="1" applyAlignment="1">
      <alignment horizontal="center" vertical="center" wrapText="1"/>
    </xf>
    <xf numFmtId="0" fontId="21" fillId="11" borderId="7" xfId="0" applyFont="1" applyFill="1" applyBorder="1" applyAlignment="1">
      <alignment horizontal="center" vertical="center" wrapText="1"/>
    </xf>
    <xf numFmtId="164" fontId="1" fillId="11" borderId="7" xfId="1" applyNumberFormat="1" applyFont="1" applyFill="1" applyBorder="1" applyAlignment="1">
      <alignment horizontal="center" vertical="center"/>
    </xf>
    <xf numFmtId="0" fontId="3" fillId="11" borderId="31" xfId="7" applyNumberFormat="1" applyFont="1" applyFill="1" applyBorder="1" applyAlignment="1">
      <alignment horizontal="justify" vertical="center" wrapText="1"/>
    </xf>
    <xf numFmtId="0" fontId="16" fillId="11" borderId="33" xfId="0" applyFont="1" applyFill="1" applyBorder="1" applyAlignment="1">
      <alignment horizontal="center" vertical="center"/>
    </xf>
    <xf numFmtId="1" fontId="16" fillId="11" borderId="31" xfId="0" applyNumberFormat="1" applyFont="1" applyFill="1" applyBorder="1" applyAlignment="1">
      <alignment horizontal="center" vertical="center"/>
    </xf>
    <xf numFmtId="0" fontId="16" fillId="11" borderId="31" xfId="0" applyFont="1" applyFill="1" applyBorder="1" applyAlignment="1">
      <alignment horizontal="center" vertical="center"/>
    </xf>
    <xf numFmtId="1" fontId="18" fillId="11" borderId="31" xfId="4" applyNumberFormat="1" applyFont="1" applyFill="1" applyBorder="1" applyAlignment="1">
      <alignment horizontal="center" vertical="center"/>
    </xf>
    <xf numFmtId="0" fontId="5" fillId="11" borderId="31" xfId="0" applyFont="1" applyFill="1" applyBorder="1" applyAlignment="1" applyProtection="1">
      <alignment horizontal="center" vertical="center" wrapText="1"/>
      <protection locked="0"/>
    </xf>
    <xf numFmtId="0" fontId="18" fillId="11" borderId="31" xfId="5" applyNumberFormat="1" applyFont="1" applyFill="1" applyBorder="1" applyAlignment="1">
      <alignment horizontal="center" vertical="center" wrapText="1"/>
    </xf>
    <xf numFmtId="165" fontId="18" fillId="11" borderId="31" xfId="6" applyNumberFormat="1" applyFont="1" applyFill="1" applyBorder="1" applyAlignment="1" applyProtection="1">
      <alignment horizontal="center" vertical="center" wrapText="1"/>
      <protection locked="0"/>
    </xf>
    <xf numFmtId="0" fontId="9" fillId="11" borderId="31" xfId="8" applyFont="1" applyFill="1" applyBorder="1" applyAlignment="1">
      <alignment horizontal="center" vertical="center" wrapText="1"/>
    </xf>
    <xf numFmtId="0" fontId="18" fillId="11" borderId="31" xfId="8" applyFont="1" applyFill="1" applyBorder="1" applyAlignment="1">
      <alignment horizontal="center" vertical="center" wrapText="1"/>
    </xf>
    <xf numFmtId="166" fontId="20" fillId="11" borderId="31" xfId="1" applyNumberFormat="1" applyFont="1" applyFill="1" applyBorder="1" applyAlignment="1" applyProtection="1">
      <alignment horizontal="center" vertical="center" wrapText="1"/>
      <protection locked="0"/>
    </xf>
    <xf numFmtId="166" fontId="20" fillId="11" borderId="17" xfId="1" applyNumberFormat="1" applyFont="1" applyFill="1" applyBorder="1" applyAlignment="1" applyProtection="1">
      <alignment horizontal="center" vertical="center" wrapText="1"/>
      <protection locked="0"/>
    </xf>
    <xf numFmtId="0" fontId="16" fillId="11" borderId="31" xfId="0" applyFont="1" applyFill="1" applyBorder="1" applyAlignment="1">
      <alignment horizontal="center" vertical="center" wrapText="1"/>
    </xf>
    <xf numFmtId="1" fontId="21" fillId="11" borderId="31" xfId="0" applyNumberFormat="1" applyFont="1" applyFill="1" applyBorder="1" applyAlignment="1">
      <alignment horizontal="center" vertical="center" wrapText="1"/>
    </xf>
    <xf numFmtId="0" fontId="21" fillId="11" borderId="31" xfId="0" applyFont="1" applyFill="1" applyBorder="1" applyAlignment="1">
      <alignment horizontal="center" vertical="center" wrapText="1"/>
    </xf>
    <xf numFmtId="164" fontId="21" fillId="11" borderId="31" xfId="1" applyNumberFormat="1" applyFont="1" applyFill="1" applyBorder="1" applyAlignment="1">
      <alignment horizontal="center" vertical="center" wrapText="1"/>
    </xf>
    <xf numFmtId="164" fontId="1" fillId="11" borderId="31" xfId="1" applyNumberFormat="1" applyFont="1" applyFill="1" applyBorder="1" applyAlignment="1">
      <alignment horizontal="center" vertical="center"/>
    </xf>
    <xf numFmtId="0" fontId="0" fillId="0" borderId="0" xfId="0" applyAlignment="1">
      <alignment wrapText="1"/>
    </xf>
    <xf numFmtId="164" fontId="22" fillId="0" borderId="0" xfId="1" applyNumberFormat="1" applyFont="1"/>
    <xf numFmtId="1" fontId="0" fillId="0" borderId="0" xfId="0" applyNumberFormat="1" applyAlignment="1">
      <alignment vertical="center" wrapText="1"/>
    </xf>
    <xf numFmtId="0" fontId="0" fillId="0" borderId="0" xfId="0" applyAlignment="1">
      <alignment vertical="center" wrapText="1"/>
    </xf>
    <xf numFmtId="164" fontId="1" fillId="0" borderId="0" xfId="1" applyNumberFormat="1" applyFont="1" applyAlignment="1">
      <alignment vertical="center" wrapText="1"/>
    </xf>
    <xf numFmtId="164" fontId="1" fillId="0" borderId="0" xfId="1" applyNumberFormat="1" applyFont="1"/>
    <xf numFmtId="164" fontId="1" fillId="0" borderId="0" xfId="1" applyNumberFormat="1" applyFont="1" applyBorder="1"/>
    <xf numFmtId="0" fontId="7" fillId="0" borderId="0" xfId="0" applyFont="1"/>
    <xf numFmtId="164" fontId="7" fillId="0" borderId="0" xfId="1" applyNumberFormat="1" applyFont="1" applyBorder="1"/>
    <xf numFmtId="3" fontId="23" fillId="0" borderId="0" xfId="9" applyNumberFormat="1" applyFont="1" applyFill="1" applyBorder="1" applyAlignment="1">
      <alignment horizontal="center"/>
    </xf>
    <xf numFmtId="0" fontId="18" fillId="10" borderId="32" xfId="8" applyFont="1" applyFill="1" applyBorder="1" applyAlignment="1">
      <alignment horizontal="center" vertical="center" wrapText="1"/>
    </xf>
    <xf numFmtId="166" fontId="20" fillId="10" borderId="32" xfId="1" applyNumberFormat="1" applyFont="1" applyFill="1" applyBorder="1" applyAlignment="1" applyProtection="1">
      <alignment horizontal="center" vertical="center" wrapText="1"/>
      <protection locked="0"/>
    </xf>
    <xf numFmtId="1" fontId="21" fillId="10" borderId="32" xfId="0" applyNumberFormat="1" applyFont="1" applyFill="1" applyBorder="1" applyAlignment="1">
      <alignment horizontal="center" vertical="center" wrapText="1"/>
    </xf>
    <xf numFmtId="0" fontId="21" fillId="10" borderId="32" xfId="0" applyFont="1" applyFill="1" applyBorder="1" applyAlignment="1">
      <alignment horizontal="center" vertical="center" wrapText="1"/>
    </xf>
    <xf numFmtId="164" fontId="21" fillId="10" borderId="32" xfId="1" applyNumberFormat="1" applyFont="1" applyFill="1" applyBorder="1" applyAlignment="1">
      <alignment horizontal="center" vertical="center" wrapText="1"/>
    </xf>
    <xf numFmtId="164" fontId="1" fillId="10" borderId="32" xfId="1" applyNumberFormat="1" applyFont="1" applyFill="1" applyBorder="1" applyAlignment="1">
      <alignment horizontal="center" vertical="center"/>
    </xf>
    <xf numFmtId="49" fontId="16" fillId="10" borderId="25" xfId="0" applyNumberFormat="1" applyFont="1" applyFill="1" applyBorder="1" applyAlignment="1">
      <alignment horizontal="center" vertical="center"/>
    </xf>
    <xf numFmtId="14" fontId="13" fillId="0" borderId="7" xfId="0" applyNumberFormat="1" applyFont="1" applyFill="1" applyBorder="1" applyAlignment="1">
      <alignment horizontal="center" wrapText="1"/>
    </xf>
    <xf numFmtId="0" fontId="8" fillId="0" borderId="4" xfId="0" applyFont="1" applyBorder="1" applyAlignment="1" applyProtection="1">
      <alignment horizontal="justify" wrapText="1"/>
      <protection locked="0"/>
    </xf>
    <xf numFmtId="0" fontId="8" fillId="0" borderId="5" xfId="0" applyFont="1" applyBorder="1" applyAlignment="1" applyProtection="1">
      <alignment horizontal="justify" wrapText="1"/>
      <protection locked="0"/>
    </xf>
    <xf numFmtId="0" fontId="8" fillId="0" borderId="6" xfId="0" applyFont="1" applyBorder="1" applyAlignment="1" applyProtection="1">
      <alignment horizontal="justify" wrapText="1"/>
      <protection locked="0"/>
    </xf>
    <xf numFmtId="0" fontId="5" fillId="0" borderId="7" xfId="0" applyFont="1" applyBorder="1" applyAlignment="1">
      <alignment horizontal="justify" wrapText="1"/>
    </xf>
    <xf numFmtId="0" fontId="8" fillId="0" borderId="15" xfId="0" applyFont="1" applyFill="1" applyBorder="1" applyAlignment="1" applyProtection="1">
      <alignment horizontal="center" vertical="center" wrapText="1"/>
      <protection locked="0"/>
    </xf>
    <xf numFmtId="0" fontId="5" fillId="0" borderId="7" xfId="0" applyFont="1" applyBorder="1" applyAlignment="1">
      <alignment horizontal="center" wrapText="1"/>
    </xf>
    <xf numFmtId="164" fontId="12" fillId="0" borderId="7" xfId="0" applyNumberFormat="1" applyFont="1" applyBorder="1" applyAlignment="1">
      <alignment horizontal="center" wrapText="1"/>
    </xf>
    <xf numFmtId="164" fontId="5" fillId="0" borderId="7" xfId="0" applyNumberFormat="1" applyFont="1" applyBorder="1" applyAlignment="1">
      <alignment horizontal="center" wrapText="1"/>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10" xfId="0" applyFont="1" applyBorder="1" applyAlignment="1" applyProtection="1">
      <alignment horizontal="center"/>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3" fillId="0" borderId="7"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6" xfId="0" applyFont="1" applyBorder="1" applyAlignment="1" applyProtection="1">
      <alignment horizontal="left" vertical="center"/>
    </xf>
    <xf numFmtId="0" fontId="8"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9"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5" fillId="0" borderId="7" xfId="0" applyFont="1" applyBorder="1" applyAlignment="1" applyProtection="1">
      <alignment horizontal="center" wrapText="1"/>
      <protection locked="0"/>
    </xf>
    <xf numFmtId="0" fontId="5" fillId="0" borderId="7" xfId="0" quotePrefix="1" applyFont="1" applyBorder="1" applyAlignment="1">
      <alignment horizontal="center" wrapText="1"/>
    </xf>
    <xf numFmtId="0" fontId="11" fillId="0" borderId="7" xfId="3" quotePrefix="1" applyFont="1" applyBorder="1" applyAlignment="1">
      <alignment horizontal="center" wrapText="1"/>
    </xf>
  </cellXfs>
  <cellStyles count="10">
    <cellStyle name="Énfasis1" xfId="2" builtinId="29"/>
    <cellStyle name="Hipervínculo" xfId="3" builtinId="8"/>
    <cellStyle name="Moneda" xfId="1" builtinId="4"/>
    <cellStyle name="Normal" xfId="0" builtinId="0"/>
    <cellStyle name="Normal 2" xfId="6"/>
    <cellStyle name="Normal 3 2" xfId="8"/>
    <cellStyle name="Normal 47" xfId="7"/>
    <cellStyle name="Normal 86" xfId="5"/>
    <cellStyle name="Normal 87" xfId="4"/>
    <cellStyle name="Normal_NUEVA PROYECCION PAC GENERAL DEL DEPARTAMENTO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38100</xdr:rowOff>
    </xdr:from>
    <xdr:to>
      <xdr:col>1</xdr:col>
      <xdr:colOff>771525</xdr:colOff>
      <xdr:row>0</xdr:row>
      <xdr:rowOff>200025</xdr:rowOff>
    </xdr:to>
    <xdr:pic>
      <xdr:nvPicPr>
        <xdr:cNvPr id="2"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38100"/>
          <a:ext cx="6762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37</xdr:col>
      <xdr:colOff>733425</xdr:colOff>
      <xdr:row>0</xdr:row>
      <xdr:rowOff>76200</xdr:rowOff>
    </xdr:from>
    <xdr:to>
      <xdr:col>37</xdr:col>
      <xdr:colOff>819150</xdr:colOff>
      <xdr:row>0</xdr:row>
      <xdr:rowOff>114300</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589275" y="76200"/>
          <a:ext cx="857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abSelected="1" view="pageBreakPreview" topLeftCell="Q52" zoomScale="40" zoomScaleNormal="10" zoomScaleSheetLayoutView="40" workbookViewId="0">
      <selection activeCell="Y24" sqref="Y24:AB24"/>
    </sheetView>
  </sheetViews>
  <sheetFormatPr baseColWidth="10" defaultRowHeight="33.75" x14ac:dyDescent="0.5"/>
  <cols>
    <col min="1" max="1" width="45.5703125" customWidth="1"/>
    <col min="2" max="2" width="49.85546875" customWidth="1"/>
    <col min="3" max="3" width="28.7109375" customWidth="1"/>
    <col min="4" max="4" width="34" customWidth="1"/>
    <col min="5" max="5" width="21.140625" customWidth="1"/>
    <col min="6" max="6" width="18.28515625" customWidth="1"/>
    <col min="7" max="7" width="17" customWidth="1"/>
    <col min="8" max="8" width="22.28515625" customWidth="1"/>
    <col min="9" max="9" width="17.140625" customWidth="1"/>
    <col min="10" max="10" width="21" customWidth="1"/>
    <col min="11" max="11" width="19" customWidth="1"/>
    <col min="12" max="12" width="27.5703125" customWidth="1"/>
    <col min="13" max="13" width="47.7109375" style="350" customWidth="1"/>
    <col min="14" max="14" width="24.140625" style="350" hidden="1" customWidth="1"/>
    <col min="15" max="15" width="22.85546875" customWidth="1"/>
    <col min="16" max="16" width="21.85546875" customWidth="1"/>
    <col min="17" max="17" width="26.42578125" customWidth="1"/>
    <col min="18" max="18" width="28" customWidth="1"/>
    <col min="19" max="19" width="45.42578125" style="355" customWidth="1"/>
    <col min="20" max="20" width="40.85546875" bestFit="1" customWidth="1"/>
    <col min="21" max="21" width="17.85546875" customWidth="1"/>
    <col min="22" max="22" width="21.85546875" customWidth="1"/>
    <col min="23" max="23" width="31.42578125" customWidth="1"/>
    <col min="24" max="24" width="22" style="352" customWidth="1"/>
    <col min="25" max="25" width="28" style="353" customWidth="1"/>
    <col min="26" max="26" width="28.140625" style="354" customWidth="1"/>
    <col min="27" max="27" width="24.7109375" style="353" customWidth="1"/>
    <col min="28" max="28" width="31.85546875" style="353" customWidth="1"/>
    <col min="29" max="29" width="31.5703125" style="353" customWidth="1"/>
    <col min="30" max="30" width="30.5703125" style="353" customWidth="1"/>
    <col min="31" max="31" width="19.7109375" style="355" customWidth="1"/>
    <col min="32" max="32" width="22.7109375" style="355" customWidth="1"/>
    <col min="33" max="33" width="28" style="355" bestFit="1" customWidth="1"/>
    <col min="34" max="34" width="17.28515625" style="355" bestFit="1" customWidth="1"/>
    <col min="35" max="36" width="28" style="355" bestFit="1" customWidth="1"/>
    <col min="37" max="37" width="21.28515625" style="355" bestFit="1" customWidth="1"/>
    <col min="38" max="38" width="28" style="355" bestFit="1" customWidth="1"/>
    <col min="39" max="39" width="22.85546875" style="355" bestFit="1" customWidth="1"/>
    <col min="40" max="40" width="26.85546875" style="355" bestFit="1" customWidth="1"/>
    <col min="41" max="41" width="22" style="355" bestFit="1" customWidth="1"/>
    <col min="42" max="42" width="20.140625" style="355" bestFit="1" customWidth="1"/>
    <col min="43" max="43" width="39.5703125" style="357" bestFit="1" customWidth="1"/>
    <col min="44" max="44" width="17.28515625" bestFit="1" customWidth="1"/>
    <col min="45" max="45" width="29.42578125" bestFit="1" customWidth="1"/>
  </cols>
  <sheetData>
    <row r="1" spans="1:43" s="1" customFormat="1" ht="39" customHeight="1" x14ac:dyDescent="0.5">
      <c r="A1" s="376"/>
      <c r="B1" s="377"/>
      <c r="C1" s="377"/>
      <c r="D1" s="378"/>
      <c r="E1" s="385" t="s">
        <v>0</v>
      </c>
      <c r="F1" s="386"/>
      <c r="G1" s="386"/>
      <c r="H1" s="387"/>
      <c r="I1" s="388" t="s">
        <v>1</v>
      </c>
      <c r="J1" s="388"/>
      <c r="X1" s="2"/>
      <c r="Y1" s="3"/>
      <c r="Z1" s="4"/>
      <c r="AA1" s="3"/>
      <c r="AB1" s="3"/>
      <c r="AC1" s="3"/>
      <c r="AD1" s="3"/>
      <c r="AQ1" s="5"/>
    </row>
    <row r="2" spans="1:43" s="1" customFormat="1" ht="19.5" customHeight="1" x14ac:dyDescent="0.5">
      <c r="A2" s="379"/>
      <c r="B2" s="380"/>
      <c r="C2" s="380"/>
      <c r="D2" s="381"/>
      <c r="E2" s="385"/>
      <c r="F2" s="386"/>
      <c r="G2" s="386"/>
      <c r="H2" s="387"/>
      <c r="I2" s="388" t="s">
        <v>2</v>
      </c>
      <c r="J2" s="388"/>
      <c r="X2" s="2"/>
      <c r="Y2" s="3"/>
      <c r="Z2" s="4"/>
      <c r="AA2" s="3"/>
      <c r="AB2" s="3"/>
      <c r="AC2" s="3"/>
      <c r="AD2" s="3"/>
      <c r="AQ2" s="5"/>
    </row>
    <row r="3" spans="1:43" s="1" customFormat="1" ht="38.25" customHeight="1" x14ac:dyDescent="0.5">
      <c r="A3" s="382"/>
      <c r="B3" s="383"/>
      <c r="C3" s="383"/>
      <c r="D3" s="384"/>
      <c r="E3" s="385" t="s">
        <v>3</v>
      </c>
      <c r="F3" s="386"/>
      <c r="G3" s="386"/>
      <c r="H3" s="387"/>
      <c r="I3" s="389"/>
      <c r="J3" s="390"/>
      <c r="X3" s="2"/>
      <c r="Y3" s="3"/>
      <c r="Z3" s="4"/>
      <c r="AA3" s="3"/>
      <c r="AB3" s="3"/>
      <c r="AC3" s="3"/>
      <c r="AD3" s="3"/>
      <c r="AQ3" s="5"/>
    </row>
    <row r="4" spans="1:43" s="1" customFormat="1" x14ac:dyDescent="0.5">
      <c r="G4" s="6"/>
      <c r="H4" s="6"/>
      <c r="K4" s="7"/>
      <c r="S4" s="8"/>
      <c r="W4" s="6"/>
      <c r="X4" s="2"/>
      <c r="Y4" s="2"/>
      <c r="Z4" s="4"/>
      <c r="AA4" s="3"/>
      <c r="AB4" s="3"/>
      <c r="AC4" s="3"/>
      <c r="AD4" s="3"/>
      <c r="AE4" s="9"/>
      <c r="AF4" s="9"/>
      <c r="AG4" s="9"/>
      <c r="AH4" s="9"/>
      <c r="AI4" s="9"/>
      <c r="AJ4" s="9"/>
      <c r="AK4" s="9"/>
      <c r="AL4" s="9"/>
      <c r="AM4" s="9"/>
      <c r="AN4" s="9"/>
      <c r="AO4" s="9"/>
      <c r="AP4" s="9"/>
      <c r="AQ4" s="5"/>
    </row>
    <row r="5" spans="1:43" s="1" customFormat="1" x14ac:dyDescent="0.5">
      <c r="G5" s="6"/>
      <c r="H5" s="6"/>
      <c r="K5" s="7"/>
      <c r="S5" s="8"/>
      <c r="W5" s="6"/>
      <c r="X5" s="2"/>
      <c r="Y5" s="2"/>
      <c r="Z5" s="4"/>
      <c r="AA5" s="3"/>
      <c r="AB5" s="3"/>
      <c r="AC5" s="3"/>
      <c r="AD5" s="3"/>
      <c r="AE5" s="9"/>
      <c r="AF5" s="9"/>
      <c r="AG5" s="9"/>
      <c r="AH5" s="9"/>
      <c r="AI5" s="9"/>
      <c r="AJ5" s="9"/>
      <c r="AK5" s="9"/>
      <c r="AL5" s="9"/>
      <c r="AM5" s="9"/>
      <c r="AN5" s="9"/>
      <c r="AO5" s="9"/>
      <c r="AP5" s="9"/>
      <c r="AQ5" s="5"/>
    </row>
    <row r="6" spans="1:43" s="1" customFormat="1" x14ac:dyDescent="0.5">
      <c r="G6" s="6"/>
      <c r="H6" s="6"/>
      <c r="K6" s="7"/>
      <c r="S6" s="8"/>
      <c r="W6" s="6"/>
      <c r="X6" s="2"/>
      <c r="Y6" s="2"/>
      <c r="Z6" s="4"/>
      <c r="AA6" s="3"/>
      <c r="AB6" s="3"/>
      <c r="AC6" s="3"/>
      <c r="AD6" s="3"/>
      <c r="AE6" s="9"/>
      <c r="AF6" s="9"/>
      <c r="AG6" s="9"/>
      <c r="AH6" s="9"/>
      <c r="AI6" s="9"/>
      <c r="AJ6" s="9"/>
      <c r="AK6" s="9"/>
      <c r="AL6" s="9"/>
      <c r="AM6" s="9"/>
      <c r="AN6" s="9"/>
      <c r="AO6" s="9"/>
      <c r="AP6" s="9"/>
      <c r="AQ6" s="5"/>
    </row>
    <row r="7" spans="1:43" s="1" customFormat="1" x14ac:dyDescent="0.5">
      <c r="G7" s="6"/>
      <c r="H7" s="6"/>
      <c r="K7" s="7"/>
      <c r="S7" s="8"/>
      <c r="W7" s="6"/>
      <c r="X7" s="2"/>
      <c r="Y7" s="2"/>
      <c r="Z7" s="4"/>
      <c r="AA7" s="3"/>
      <c r="AB7" s="3"/>
      <c r="AC7" s="3"/>
      <c r="AD7" s="3"/>
      <c r="AE7" s="9"/>
      <c r="AF7" s="9"/>
      <c r="AG7" s="9"/>
      <c r="AH7" s="9"/>
      <c r="AI7" s="9"/>
      <c r="AJ7" s="9"/>
      <c r="AK7" s="9"/>
      <c r="AL7" s="9"/>
      <c r="AM7" s="9"/>
      <c r="AN7" s="9"/>
      <c r="AO7" s="9"/>
      <c r="AP7" s="9"/>
      <c r="AQ7" s="5"/>
    </row>
    <row r="8" spans="1:43" s="1" customFormat="1" x14ac:dyDescent="0.5">
      <c r="A8" s="10" t="s">
        <v>4</v>
      </c>
      <c r="G8" s="6"/>
      <c r="H8" s="6"/>
      <c r="K8" s="7"/>
      <c r="S8" s="8"/>
      <c r="W8" s="6"/>
      <c r="X8" s="2"/>
      <c r="Y8" s="2"/>
      <c r="Z8" s="4"/>
      <c r="AA8" s="3"/>
      <c r="AB8" s="3"/>
      <c r="AC8" s="3"/>
      <c r="AD8" s="3"/>
      <c r="AE8" s="9"/>
      <c r="AF8" s="9"/>
      <c r="AG8" s="9"/>
      <c r="AH8" s="9"/>
      <c r="AI8" s="9"/>
      <c r="AJ8" s="9"/>
      <c r="AK8" s="9"/>
      <c r="AL8" s="9"/>
      <c r="AM8" s="9"/>
      <c r="AN8" s="9"/>
      <c r="AO8" s="9"/>
      <c r="AP8" s="9"/>
      <c r="AQ8" s="5"/>
    </row>
    <row r="9" spans="1:43" s="1" customFormat="1" x14ac:dyDescent="0.5">
      <c r="B9" s="10"/>
      <c r="G9" s="6"/>
      <c r="H9" s="6"/>
      <c r="K9" s="7"/>
      <c r="S9" s="8"/>
      <c r="W9" s="6"/>
      <c r="X9" s="2"/>
      <c r="Y9" s="2"/>
      <c r="Z9" s="4"/>
      <c r="AA9" s="3"/>
      <c r="AB9" s="3"/>
      <c r="AC9" s="3"/>
      <c r="AD9" s="3"/>
      <c r="AE9" s="9"/>
      <c r="AF9" s="9"/>
      <c r="AG9" s="9"/>
      <c r="AH9" s="9"/>
      <c r="AI9" s="9"/>
      <c r="AJ9" s="9"/>
      <c r="AK9" s="9"/>
      <c r="AL9" s="9"/>
      <c r="AM9" s="9"/>
      <c r="AN9" s="9"/>
      <c r="AO9" s="9"/>
      <c r="AP9" s="9"/>
      <c r="AQ9" s="5"/>
    </row>
    <row r="10" spans="1:43" s="1" customFormat="1" ht="34.5" thickBot="1" x14ac:dyDescent="0.55000000000000004">
      <c r="A10" s="10" t="s">
        <v>5</v>
      </c>
      <c r="F10" s="391" t="s">
        <v>6</v>
      </c>
      <c r="G10" s="392"/>
      <c r="H10" s="392"/>
      <c r="I10" s="393"/>
      <c r="K10" s="7"/>
      <c r="S10" s="8"/>
      <c r="W10" s="6"/>
      <c r="X10" s="2"/>
      <c r="Y10" s="2"/>
      <c r="Z10" s="4"/>
      <c r="AA10" s="3"/>
      <c r="AB10" s="3"/>
      <c r="AC10" s="3"/>
      <c r="AD10" s="3"/>
      <c r="AE10" s="9"/>
      <c r="AF10" s="9"/>
      <c r="AG10" s="9"/>
      <c r="AH10" s="9"/>
      <c r="AI10" s="9"/>
      <c r="AJ10" s="9"/>
      <c r="AK10" s="9"/>
      <c r="AL10" s="9"/>
      <c r="AM10" s="9"/>
      <c r="AN10" s="9"/>
      <c r="AO10" s="9"/>
      <c r="AP10" s="9"/>
      <c r="AQ10" s="5"/>
    </row>
    <row r="11" spans="1:43" s="1" customFormat="1" ht="37.5" customHeight="1" x14ac:dyDescent="0.5">
      <c r="A11" s="11" t="s">
        <v>7</v>
      </c>
      <c r="B11" s="400" t="s">
        <v>8</v>
      </c>
      <c r="C11" s="400"/>
      <c r="D11" s="400"/>
      <c r="F11" s="394"/>
      <c r="G11" s="395"/>
      <c r="H11" s="395"/>
      <c r="I11" s="396"/>
      <c r="K11" s="7"/>
      <c r="P11" s="12"/>
      <c r="Q11" s="12"/>
      <c r="R11" s="12"/>
      <c r="S11" s="13"/>
      <c r="W11" s="6"/>
      <c r="X11" s="2"/>
      <c r="Y11" s="2"/>
      <c r="Z11" s="4"/>
      <c r="AA11" s="3"/>
      <c r="AB11" s="3"/>
      <c r="AC11" s="3"/>
      <c r="AD11" s="3"/>
      <c r="AE11" s="9"/>
      <c r="AF11" s="9"/>
      <c r="AG11" s="9"/>
      <c r="AH11" s="9"/>
      <c r="AI11" s="9"/>
      <c r="AJ11" s="9"/>
      <c r="AK11" s="9"/>
      <c r="AL11" s="9"/>
      <c r="AM11" s="9"/>
      <c r="AN11" s="9"/>
      <c r="AO11" s="9"/>
      <c r="AP11" s="9"/>
      <c r="AQ11" s="5"/>
    </row>
    <row r="12" spans="1:43" s="1" customFormat="1" ht="37.5" customHeight="1" x14ac:dyDescent="0.5">
      <c r="A12" s="14" t="s">
        <v>9</v>
      </c>
      <c r="B12" s="400" t="s">
        <v>10</v>
      </c>
      <c r="C12" s="400"/>
      <c r="D12" s="400"/>
      <c r="F12" s="394"/>
      <c r="G12" s="395"/>
      <c r="H12" s="395"/>
      <c r="I12" s="396"/>
      <c r="K12" s="7"/>
      <c r="P12" s="12"/>
      <c r="Q12" s="12"/>
      <c r="R12" s="12"/>
      <c r="S12" s="13"/>
      <c r="W12" s="6"/>
      <c r="X12" s="2"/>
      <c r="Y12" s="2"/>
      <c r="Z12" s="4"/>
      <c r="AA12" s="3"/>
      <c r="AB12" s="3"/>
      <c r="AC12" s="3"/>
      <c r="AD12" s="3"/>
      <c r="AE12" s="9"/>
      <c r="AF12" s="9"/>
      <c r="AG12" s="9"/>
      <c r="AH12" s="9"/>
      <c r="AI12" s="9"/>
      <c r="AJ12" s="9"/>
      <c r="AK12" s="9"/>
      <c r="AL12" s="9"/>
      <c r="AM12" s="9"/>
      <c r="AN12" s="9"/>
      <c r="AO12" s="9"/>
      <c r="AP12" s="9"/>
      <c r="AQ12" s="5"/>
    </row>
    <row r="13" spans="1:43" s="1" customFormat="1" x14ac:dyDescent="0.5">
      <c r="A13" s="14" t="s">
        <v>11</v>
      </c>
      <c r="B13" s="401">
        <v>7495816</v>
      </c>
      <c r="C13" s="401"/>
      <c r="D13" s="401"/>
      <c r="F13" s="394"/>
      <c r="G13" s="395"/>
      <c r="H13" s="395"/>
      <c r="I13" s="396"/>
      <c r="K13" s="7"/>
      <c r="P13" s="12"/>
      <c r="Q13" s="12"/>
      <c r="R13" s="12"/>
      <c r="S13" s="13"/>
      <c r="W13" s="6"/>
      <c r="X13" s="2"/>
      <c r="Y13" s="2"/>
      <c r="Z13" s="4"/>
      <c r="AA13" s="3"/>
      <c r="AB13" s="3"/>
      <c r="AC13" s="3"/>
      <c r="AD13" s="3"/>
      <c r="AE13" s="9"/>
      <c r="AF13" s="9"/>
      <c r="AG13" s="9"/>
      <c r="AH13" s="9"/>
      <c r="AI13" s="9"/>
      <c r="AJ13" s="9"/>
      <c r="AK13" s="9"/>
      <c r="AL13" s="9"/>
      <c r="AM13" s="9"/>
      <c r="AN13" s="9"/>
      <c r="AO13" s="9"/>
      <c r="AP13" s="9"/>
      <c r="AQ13" s="5"/>
    </row>
    <row r="14" spans="1:43" s="1" customFormat="1" ht="45.75" customHeight="1" x14ac:dyDescent="0.5">
      <c r="A14" s="14" t="s">
        <v>12</v>
      </c>
      <c r="B14" s="402" t="s">
        <v>13</v>
      </c>
      <c r="C14" s="402"/>
      <c r="D14" s="402"/>
      <c r="F14" s="397"/>
      <c r="G14" s="398"/>
      <c r="H14" s="398"/>
      <c r="I14" s="399"/>
      <c r="K14" s="7"/>
      <c r="P14" s="12"/>
      <c r="Q14" s="12"/>
      <c r="R14" s="12"/>
      <c r="S14" s="13"/>
      <c r="W14" s="6"/>
      <c r="X14" s="2"/>
      <c r="Y14" s="2"/>
      <c r="Z14" s="4"/>
      <c r="AA14" s="3"/>
      <c r="AB14" s="3"/>
      <c r="AC14" s="3"/>
      <c r="AD14" s="3"/>
      <c r="AE14" s="9"/>
      <c r="AF14" s="9"/>
      <c r="AG14" s="9"/>
      <c r="AH14" s="9"/>
      <c r="AI14" s="9"/>
      <c r="AJ14" s="9"/>
      <c r="AK14" s="9"/>
      <c r="AL14" s="9"/>
      <c r="AM14" s="9"/>
      <c r="AN14" s="9"/>
      <c r="AO14" s="9"/>
      <c r="AP14" s="9"/>
      <c r="AQ14" s="5"/>
    </row>
    <row r="15" spans="1:43" s="1" customFormat="1" ht="409.6" customHeight="1" thickBot="1" x14ac:dyDescent="0.55000000000000004">
      <c r="A15" s="14" t="s">
        <v>14</v>
      </c>
      <c r="B15" s="371" t="s">
        <v>15</v>
      </c>
      <c r="C15" s="371"/>
      <c r="D15" s="371"/>
      <c r="F15" s="15"/>
      <c r="G15" s="16"/>
      <c r="H15" s="16"/>
      <c r="I15" s="15"/>
      <c r="K15" s="7"/>
      <c r="P15" s="12"/>
      <c r="Q15" s="12"/>
      <c r="R15" s="12"/>
      <c r="S15" s="13"/>
      <c r="W15" s="6"/>
      <c r="X15" s="2"/>
      <c r="Y15" s="2"/>
      <c r="Z15" s="4"/>
      <c r="AA15" s="3"/>
      <c r="AB15" s="3"/>
      <c r="AC15" s="3"/>
      <c r="AD15" s="3"/>
      <c r="AE15" s="9"/>
      <c r="AF15" s="9"/>
      <c r="AG15" s="9"/>
      <c r="AH15" s="9"/>
      <c r="AI15" s="9"/>
      <c r="AJ15" s="9"/>
      <c r="AK15" s="9"/>
      <c r="AL15" s="9"/>
      <c r="AM15" s="9"/>
      <c r="AN15" s="9"/>
      <c r="AO15" s="9"/>
      <c r="AP15" s="9"/>
      <c r="AQ15" s="5"/>
    </row>
    <row r="16" spans="1:43" s="1" customFormat="1" ht="392.25" customHeight="1" thickTop="1" thickBot="1" x14ac:dyDescent="0.55000000000000004">
      <c r="A16" s="14" t="s">
        <v>16</v>
      </c>
      <c r="B16" s="371" t="s">
        <v>17</v>
      </c>
      <c r="C16" s="371"/>
      <c r="D16" s="371"/>
      <c r="F16" s="372" t="s">
        <v>18</v>
      </c>
      <c r="G16" s="372"/>
      <c r="H16" s="372"/>
      <c r="I16" s="372"/>
      <c r="K16" s="7"/>
      <c r="P16" s="12"/>
      <c r="Q16" s="12"/>
      <c r="R16" s="12"/>
      <c r="S16" s="13"/>
      <c r="W16" s="6"/>
      <c r="X16" s="2"/>
      <c r="Y16" s="2"/>
      <c r="Z16" s="4"/>
      <c r="AA16" s="3"/>
      <c r="AB16" s="3"/>
      <c r="AC16" s="3"/>
      <c r="AD16" s="3"/>
      <c r="AE16" s="9"/>
      <c r="AF16" s="9"/>
      <c r="AG16" s="9"/>
      <c r="AH16" s="9"/>
      <c r="AI16" s="9"/>
      <c r="AJ16" s="9"/>
      <c r="AK16" s="9"/>
      <c r="AL16" s="9"/>
      <c r="AM16" s="9"/>
      <c r="AN16" s="9"/>
      <c r="AO16" s="9"/>
      <c r="AP16" s="9"/>
      <c r="AQ16" s="5"/>
    </row>
    <row r="17" spans="1:45" s="1" customFormat="1" ht="71.25" customHeight="1" thickTop="1" thickBot="1" x14ac:dyDescent="0.55000000000000004">
      <c r="A17" s="14" t="s">
        <v>19</v>
      </c>
      <c r="B17" s="373" t="s">
        <v>20</v>
      </c>
      <c r="C17" s="373"/>
      <c r="D17" s="373"/>
      <c r="F17" s="372"/>
      <c r="G17" s="372"/>
      <c r="H17" s="372"/>
      <c r="I17" s="372"/>
      <c r="K17" s="7"/>
      <c r="P17" s="12"/>
      <c r="Q17" s="12"/>
      <c r="R17" s="12"/>
      <c r="S17" s="13"/>
      <c r="W17" s="6"/>
      <c r="X17" s="2"/>
      <c r="Y17" s="2"/>
      <c r="Z17" s="4"/>
      <c r="AA17" s="3"/>
      <c r="AB17" s="3"/>
      <c r="AC17" s="3"/>
      <c r="AD17" s="3"/>
      <c r="AE17" s="9"/>
      <c r="AF17" s="9"/>
      <c r="AG17" s="9"/>
      <c r="AH17" s="9"/>
      <c r="AI17" s="9"/>
      <c r="AJ17" s="9"/>
      <c r="AK17" s="9"/>
      <c r="AL17" s="9"/>
      <c r="AM17" s="9"/>
      <c r="AN17" s="9"/>
      <c r="AO17" s="9"/>
      <c r="AP17" s="9"/>
      <c r="AQ17" s="5"/>
    </row>
    <row r="18" spans="1:45" s="1" customFormat="1" ht="45" customHeight="1" thickTop="1" thickBot="1" x14ac:dyDescent="0.55000000000000004">
      <c r="A18" s="14" t="s">
        <v>21</v>
      </c>
      <c r="B18" s="374">
        <v>6742736000</v>
      </c>
      <c r="C18" s="374"/>
      <c r="D18" s="374"/>
      <c r="F18" s="372"/>
      <c r="G18" s="372"/>
      <c r="H18" s="372"/>
      <c r="I18" s="372"/>
      <c r="K18" s="7"/>
      <c r="P18" s="12"/>
      <c r="Q18" s="12"/>
      <c r="R18" s="12"/>
      <c r="S18" s="13"/>
      <c r="W18" s="6"/>
      <c r="X18" s="2"/>
      <c r="Y18" s="2"/>
      <c r="Z18" s="4"/>
      <c r="AA18" s="3"/>
      <c r="AB18" s="3"/>
      <c r="AC18" s="3"/>
      <c r="AD18" s="3"/>
      <c r="AE18" s="9"/>
      <c r="AF18" s="9"/>
      <c r="AG18" s="9"/>
      <c r="AH18" s="9"/>
      <c r="AI18" s="9"/>
      <c r="AJ18" s="9"/>
      <c r="AK18" s="9"/>
      <c r="AL18" s="9"/>
      <c r="AM18" s="9"/>
      <c r="AN18" s="9"/>
      <c r="AO18" s="9"/>
      <c r="AP18" s="9"/>
      <c r="AQ18" s="5"/>
    </row>
    <row r="19" spans="1:45" s="1" customFormat="1" ht="51.75" customHeight="1" thickTop="1" thickBot="1" x14ac:dyDescent="0.55000000000000004">
      <c r="A19" s="14" t="s">
        <v>22</v>
      </c>
      <c r="B19" s="375"/>
      <c r="C19" s="375"/>
      <c r="D19" s="375"/>
      <c r="F19" s="372"/>
      <c r="G19" s="372"/>
      <c r="H19" s="372"/>
      <c r="I19" s="372"/>
      <c r="K19" s="7"/>
      <c r="P19" s="12"/>
      <c r="Q19" s="12"/>
      <c r="R19" s="12"/>
      <c r="S19" s="13"/>
      <c r="W19" s="6"/>
      <c r="X19" s="2"/>
      <c r="Y19" s="2"/>
      <c r="Z19" s="4"/>
      <c r="AA19" s="3"/>
      <c r="AB19" s="3"/>
      <c r="AC19" s="3"/>
      <c r="AD19" s="3"/>
      <c r="AE19" s="9"/>
      <c r="AF19" s="9"/>
      <c r="AG19" s="9"/>
      <c r="AH19" s="9"/>
      <c r="AI19" s="9"/>
      <c r="AJ19" s="9"/>
      <c r="AK19" s="9"/>
      <c r="AL19" s="9"/>
      <c r="AM19" s="9"/>
      <c r="AN19" s="9"/>
      <c r="AO19" s="9"/>
      <c r="AP19" s="9"/>
      <c r="AQ19" s="5"/>
    </row>
    <row r="20" spans="1:45" s="1" customFormat="1" ht="66.75" customHeight="1" thickTop="1" thickBot="1" x14ac:dyDescent="0.55000000000000004">
      <c r="A20" s="14" t="s">
        <v>23</v>
      </c>
      <c r="B20" s="375"/>
      <c r="C20" s="375"/>
      <c r="D20" s="375"/>
      <c r="F20" s="372"/>
      <c r="G20" s="372"/>
      <c r="H20" s="372"/>
      <c r="I20" s="372"/>
      <c r="K20" s="7"/>
      <c r="P20" s="12"/>
      <c r="Q20" s="12"/>
      <c r="R20" s="12"/>
      <c r="S20" s="13"/>
      <c r="W20" s="6"/>
      <c r="X20" s="2"/>
      <c r="Y20" s="2"/>
      <c r="Z20" s="4"/>
      <c r="AA20" s="3"/>
      <c r="AB20" s="3"/>
      <c r="AC20" s="3"/>
      <c r="AD20" s="3"/>
      <c r="AE20" s="9"/>
      <c r="AF20" s="9"/>
      <c r="AG20" s="9"/>
      <c r="AH20" s="9"/>
      <c r="AI20" s="9"/>
      <c r="AJ20" s="9"/>
      <c r="AK20" s="9"/>
      <c r="AL20" s="9"/>
      <c r="AM20" s="9"/>
      <c r="AN20" s="9"/>
      <c r="AO20" s="9"/>
      <c r="AP20" s="9"/>
      <c r="AQ20" s="5"/>
    </row>
    <row r="21" spans="1:45" s="1" customFormat="1" ht="59.25" customHeight="1" thickTop="1" thickBot="1" x14ac:dyDescent="0.55000000000000004">
      <c r="A21" s="17" t="s">
        <v>24</v>
      </c>
      <c r="B21" s="367">
        <v>42879</v>
      </c>
      <c r="C21" s="367"/>
      <c r="D21" s="367"/>
      <c r="G21" s="6"/>
      <c r="H21" s="6"/>
      <c r="K21" s="7"/>
      <c r="P21" s="12"/>
      <c r="Q21" s="12"/>
      <c r="R21" s="12"/>
      <c r="S21" s="13"/>
      <c r="W21" s="6"/>
      <c r="X21" s="2"/>
      <c r="Y21" s="2"/>
      <c r="Z21" s="4"/>
      <c r="AA21" s="3"/>
      <c r="AB21" s="3"/>
      <c r="AC21" s="3"/>
      <c r="AD21" s="3"/>
      <c r="AE21" s="9"/>
      <c r="AF21" s="9"/>
      <c r="AG21" s="9"/>
      <c r="AH21" s="9"/>
      <c r="AI21" s="9"/>
      <c r="AJ21" s="9"/>
      <c r="AK21" s="9"/>
      <c r="AL21" s="9"/>
      <c r="AM21" s="9"/>
      <c r="AN21" s="9"/>
      <c r="AO21" s="9"/>
      <c r="AP21" s="9"/>
      <c r="AQ21" s="5"/>
    </row>
    <row r="22" spans="1:45" s="1" customFormat="1" ht="28.5" customHeight="1" x14ac:dyDescent="0.5">
      <c r="A22" s="18"/>
      <c r="B22" s="19"/>
      <c r="E22" s="20"/>
      <c r="F22" s="368" t="s">
        <v>25</v>
      </c>
      <c r="G22" s="369"/>
      <c r="H22" s="369"/>
      <c r="I22" s="370"/>
      <c r="K22" s="7"/>
      <c r="P22" s="12"/>
      <c r="Q22" s="12"/>
      <c r="R22" s="12"/>
      <c r="S22" s="13"/>
      <c r="W22" s="6"/>
      <c r="X22" s="2"/>
      <c r="Y22" s="2"/>
      <c r="Z22" s="4"/>
      <c r="AA22" s="3"/>
      <c r="AB22" s="3"/>
      <c r="AC22" s="3"/>
      <c r="AD22" s="3"/>
      <c r="AE22" s="9"/>
      <c r="AF22" s="9"/>
      <c r="AG22" s="9"/>
      <c r="AH22" s="9"/>
      <c r="AI22" s="9"/>
      <c r="AJ22" s="9"/>
      <c r="AK22" s="9"/>
      <c r="AL22" s="9"/>
      <c r="AM22" s="9"/>
      <c r="AN22" s="9"/>
      <c r="AO22" s="9"/>
      <c r="AP22" s="9"/>
      <c r="AQ22" s="5"/>
    </row>
    <row r="23" spans="1:45" s="1" customFormat="1" ht="57" thickBot="1" x14ac:dyDescent="0.35">
      <c r="A23" s="21" t="s">
        <v>26</v>
      </c>
      <c r="B23" s="21" t="s">
        <v>27</v>
      </c>
      <c r="C23" s="22" t="s">
        <v>28</v>
      </c>
      <c r="D23" s="22" t="s">
        <v>29</v>
      </c>
      <c r="E23" s="21" t="s">
        <v>30</v>
      </c>
      <c r="F23" s="21" t="s">
        <v>31</v>
      </c>
      <c r="G23" s="22" t="s">
        <v>32</v>
      </c>
      <c r="H23" s="22" t="s">
        <v>33</v>
      </c>
      <c r="I23" s="21" t="s">
        <v>34</v>
      </c>
      <c r="J23" s="21" t="s">
        <v>35</v>
      </c>
      <c r="K23" s="22" t="s">
        <v>36</v>
      </c>
      <c r="L23" s="23" t="s">
        <v>37</v>
      </c>
      <c r="M23" s="23" t="s">
        <v>38</v>
      </c>
      <c r="N23" s="23"/>
      <c r="O23" s="23" t="s">
        <v>39</v>
      </c>
      <c r="P23" s="23" t="s">
        <v>40</v>
      </c>
      <c r="Q23" s="23" t="s">
        <v>41</v>
      </c>
      <c r="R23" s="23" t="s">
        <v>42</v>
      </c>
      <c r="S23" s="24" t="s">
        <v>43</v>
      </c>
      <c r="T23" s="25" t="s">
        <v>44</v>
      </c>
      <c r="U23" s="23" t="s">
        <v>45</v>
      </c>
      <c r="V23" s="23" t="s">
        <v>46</v>
      </c>
      <c r="W23" s="23" t="s">
        <v>47</v>
      </c>
      <c r="X23" s="26" t="s">
        <v>48</v>
      </c>
      <c r="Y23" s="26" t="s">
        <v>49</v>
      </c>
      <c r="Z23" s="27" t="s">
        <v>50</v>
      </c>
      <c r="AA23" s="28" t="s">
        <v>51</v>
      </c>
      <c r="AB23" s="28" t="s">
        <v>52</v>
      </c>
      <c r="AC23" s="28" t="s">
        <v>53</v>
      </c>
      <c r="AD23" s="28" t="s">
        <v>54</v>
      </c>
      <c r="AE23" s="29" t="s">
        <v>55</v>
      </c>
      <c r="AF23" s="29" t="s">
        <v>56</v>
      </c>
      <c r="AG23" s="29" t="s">
        <v>57</v>
      </c>
      <c r="AH23" s="29" t="s">
        <v>58</v>
      </c>
      <c r="AI23" s="29" t="s">
        <v>59</v>
      </c>
      <c r="AJ23" s="29" t="s">
        <v>60</v>
      </c>
      <c r="AK23" s="29" t="s">
        <v>61</v>
      </c>
      <c r="AL23" s="29" t="s">
        <v>62</v>
      </c>
      <c r="AM23" s="29" t="s">
        <v>63</v>
      </c>
      <c r="AN23" s="29" t="s">
        <v>64</v>
      </c>
      <c r="AO23" s="29" t="s">
        <v>65</v>
      </c>
      <c r="AP23" s="29" t="s">
        <v>66</v>
      </c>
      <c r="AQ23" s="30" t="s">
        <v>67</v>
      </c>
    </row>
    <row r="24" spans="1:45" ht="139.5" customHeight="1" thickTop="1" thickBot="1" x14ac:dyDescent="0.3">
      <c r="A24" s="31">
        <v>1152</v>
      </c>
      <c r="B24" s="32" t="s">
        <v>68</v>
      </c>
      <c r="C24" s="33" t="s">
        <v>69</v>
      </c>
      <c r="D24" s="32">
        <v>29705901</v>
      </c>
      <c r="E24" s="33" t="s">
        <v>70</v>
      </c>
      <c r="F24" s="33" t="s">
        <v>69</v>
      </c>
      <c r="G24" s="34">
        <v>169</v>
      </c>
      <c r="H24" s="35" t="s">
        <v>71</v>
      </c>
      <c r="I24" s="36">
        <v>297057</v>
      </c>
      <c r="J24" s="36">
        <v>297057</v>
      </c>
      <c r="K24" s="35" t="s">
        <v>72</v>
      </c>
      <c r="L24" s="37">
        <v>80111600</v>
      </c>
      <c r="M24" s="38" t="s">
        <v>73</v>
      </c>
      <c r="N24" s="39"/>
      <c r="O24" s="40">
        <v>42887</v>
      </c>
      <c r="P24" s="40">
        <v>43084</v>
      </c>
      <c r="Q24" s="41" t="s">
        <v>74</v>
      </c>
      <c r="R24" s="42" t="s">
        <v>75</v>
      </c>
      <c r="S24" s="43">
        <v>55000000</v>
      </c>
      <c r="T24" s="43">
        <v>55000000</v>
      </c>
      <c r="U24" s="33" t="s">
        <v>76</v>
      </c>
      <c r="V24" s="33" t="s">
        <v>77</v>
      </c>
      <c r="W24" s="44" t="s">
        <v>78</v>
      </c>
      <c r="X24" s="45">
        <v>7000079910</v>
      </c>
      <c r="Y24" s="46"/>
      <c r="Z24" s="47"/>
      <c r="AA24" s="46"/>
      <c r="AB24" s="46"/>
      <c r="AC24" s="46" t="s">
        <v>79</v>
      </c>
      <c r="AD24" s="46"/>
      <c r="AE24" s="48"/>
      <c r="AF24" s="48">
        <v>5000000</v>
      </c>
      <c r="AG24" s="48">
        <v>5000000</v>
      </c>
      <c r="AH24" s="48">
        <v>5000000</v>
      </c>
      <c r="AI24" s="48">
        <v>5000000</v>
      </c>
      <c r="AJ24" s="48">
        <v>5000000</v>
      </c>
      <c r="AK24" s="48">
        <v>5000000</v>
      </c>
      <c r="AL24" s="48">
        <v>5000000</v>
      </c>
      <c r="AM24" s="48">
        <v>5000000</v>
      </c>
      <c r="AN24" s="48">
        <v>5000000</v>
      </c>
      <c r="AO24" s="48">
        <v>5000000</v>
      </c>
      <c r="AP24" s="48">
        <v>5000000</v>
      </c>
      <c r="AQ24" s="49">
        <f t="shared" ref="AQ24:AQ37" si="0">SUM(AF24:AP24)</f>
        <v>55000000</v>
      </c>
      <c r="AR24" s="50"/>
      <c r="AS24" s="50"/>
    </row>
    <row r="25" spans="1:45" ht="139.5" customHeight="1" thickTop="1" thickBot="1" x14ac:dyDescent="0.3">
      <c r="A25" s="31">
        <v>1152</v>
      </c>
      <c r="B25" s="32" t="s">
        <v>68</v>
      </c>
      <c r="C25" s="33" t="s">
        <v>69</v>
      </c>
      <c r="D25" s="32">
        <v>29705901</v>
      </c>
      <c r="E25" s="33" t="s">
        <v>70</v>
      </c>
      <c r="F25" s="33" t="s">
        <v>69</v>
      </c>
      <c r="G25" s="34">
        <v>169</v>
      </c>
      <c r="H25" s="35" t="s">
        <v>71</v>
      </c>
      <c r="I25" s="36">
        <v>297057</v>
      </c>
      <c r="J25" s="36">
        <v>297057</v>
      </c>
      <c r="K25" s="38" t="s">
        <v>80</v>
      </c>
      <c r="L25" s="37">
        <v>80101600</v>
      </c>
      <c r="M25" s="38" t="s">
        <v>81</v>
      </c>
      <c r="N25" s="41"/>
      <c r="O25" s="40">
        <v>42887</v>
      </c>
      <c r="P25" s="40">
        <v>43099</v>
      </c>
      <c r="Q25" s="41" t="s">
        <v>82</v>
      </c>
      <c r="R25" s="42" t="s">
        <v>75</v>
      </c>
      <c r="S25" s="43">
        <v>445000000</v>
      </c>
      <c r="T25" s="43">
        <f>S25</f>
        <v>445000000</v>
      </c>
      <c r="U25" s="33" t="s">
        <v>76</v>
      </c>
      <c r="V25" s="33" t="s">
        <v>77</v>
      </c>
      <c r="W25" s="44" t="s">
        <v>78</v>
      </c>
      <c r="X25" s="45">
        <v>7000079933</v>
      </c>
      <c r="Y25" s="51"/>
      <c r="Z25" s="51"/>
      <c r="AA25" s="51"/>
      <c r="AB25" s="51"/>
      <c r="AC25" s="46" t="s">
        <v>79</v>
      </c>
      <c r="AD25" s="51"/>
      <c r="AE25" s="51"/>
      <c r="AF25" s="51"/>
      <c r="AG25" s="52"/>
      <c r="AH25" s="51"/>
      <c r="AI25" s="51"/>
      <c r="AJ25" s="51">
        <v>400000000</v>
      </c>
      <c r="AK25" s="51">
        <v>30000000</v>
      </c>
      <c r="AL25" s="51">
        <v>15000000</v>
      </c>
      <c r="AM25" s="51"/>
      <c r="AN25" s="51"/>
      <c r="AO25" s="51"/>
      <c r="AP25" s="51"/>
      <c r="AQ25" s="49">
        <f t="shared" si="0"/>
        <v>445000000</v>
      </c>
    </row>
    <row r="26" spans="1:45" ht="139.5" customHeight="1" thickTop="1" thickBot="1" x14ac:dyDescent="0.3">
      <c r="A26" s="31">
        <v>1152</v>
      </c>
      <c r="B26" s="32" t="s">
        <v>68</v>
      </c>
      <c r="C26" s="33" t="s">
        <v>69</v>
      </c>
      <c r="D26" s="32">
        <v>29705901</v>
      </c>
      <c r="E26" s="33" t="s">
        <v>83</v>
      </c>
      <c r="F26" s="33" t="s">
        <v>69</v>
      </c>
      <c r="G26" s="34">
        <v>169</v>
      </c>
      <c r="H26" s="35" t="s">
        <v>71</v>
      </c>
      <c r="I26" s="36">
        <v>297057</v>
      </c>
      <c r="J26" s="36">
        <v>297057</v>
      </c>
      <c r="K26" s="38" t="s">
        <v>80</v>
      </c>
      <c r="L26" s="37">
        <v>80101600</v>
      </c>
      <c r="M26" s="38" t="s">
        <v>81</v>
      </c>
      <c r="N26" s="53"/>
      <c r="O26" s="40">
        <v>42887</v>
      </c>
      <c r="P26" s="40">
        <v>43099</v>
      </c>
      <c r="Q26" s="41" t="s">
        <v>82</v>
      </c>
      <c r="R26" s="42" t="s">
        <v>84</v>
      </c>
      <c r="S26" s="43">
        <v>175000000</v>
      </c>
      <c r="T26" s="43">
        <f>S26</f>
        <v>175000000</v>
      </c>
      <c r="U26" s="33" t="s">
        <v>76</v>
      </c>
      <c r="V26" s="33" t="s">
        <v>77</v>
      </c>
      <c r="W26" s="44" t="s">
        <v>78</v>
      </c>
      <c r="X26" s="45">
        <v>7000079933</v>
      </c>
      <c r="Y26" s="54"/>
      <c r="Z26" s="55"/>
      <c r="AA26" s="54"/>
      <c r="AB26" s="54"/>
      <c r="AC26" s="54" t="s">
        <v>79</v>
      </c>
      <c r="AD26" s="54"/>
      <c r="AE26" s="51"/>
      <c r="AF26" s="51"/>
      <c r="AG26" s="51"/>
      <c r="AH26" s="51"/>
      <c r="AI26" s="51"/>
      <c r="AJ26" s="51"/>
      <c r="AK26" s="51">
        <v>19000000</v>
      </c>
      <c r="AL26" s="51">
        <v>30000000</v>
      </c>
      <c r="AM26" s="51">
        <v>30000000</v>
      </c>
      <c r="AN26" s="51">
        <v>30000000</v>
      </c>
      <c r="AO26" s="51">
        <v>30000000</v>
      </c>
      <c r="AP26" s="51">
        <v>36000000</v>
      </c>
      <c r="AQ26" s="49">
        <f t="shared" si="0"/>
        <v>175000000</v>
      </c>
      <c r="AS26" s="56"/>
    </row>
    <row r="27" spans="1:45" ht="259.5" customHeight="1" thickTop="1" thickBot="1" x14ac:dyDescent="0.3">
      <c r="A27" s="57">
        <v>1152</v>
      </c>
      <c r="B27" s="58" t="s">
        <v>85</v>
      </c>
      <c r="C27" s="59" t="s">
        <v>86</v>
      </c>
      <c r="D27" s="58">
        <v>29707001</v>
      </c>
      <c r="E27" s="59" t="s">
        <v>83</v>
      </c>
      <c r="F27" s="59" t="s">
        <v>86</v>
      </c>
      <c r="G27" s="60">
        <v>622</v>
      </c>
      <c r="H27" s="61" t="s">
        <v>71</v>
      </c>
      <c r="I27" s="62">
        <v>207070</v>
      </c>
      <c r="J27" s="62">
        <v>297070</v>
      </c>
      <c r="K27" s="61" t="s">
        <v>87</v>
      </c>
      <c r="L27" s="62">
        <v>81111800</v>
      </c>
      <c r="M27" s="63" t="s">
        <v>88</v>
      </c>
      <c r="N27" s="64"/>
      <c r="O27" s="65">
        <v>42795</v>
      </c>
      <c r="P27" s="65">
        <v>43099</v>
      </c>
      <c r="Q27" s="66" t="s">
        <v>74</v>
      </c>
      <c r="R27" s="67" t="s">
        <v>84</v>
      </c>
      <c r="S27" s="68">
        <v>34919000</v>
      </c>
      <c r="T27" s="68">
        <v>34919000</v>
      </c>
      <c r="U27" s="59" t="s">
        <v>76</v>
      </c>
      <c r="V27" s="59" t="s">
        <v>77</v>
      </c>
      <c r="W27" s="69" t="s">
        <v>78</v>
      </c>
      <c r="X27" s="70">
        <v>7000080044</v>
      </c>
      <c r="Y27" s="71"/>
      <c r="Z27" s="72"/>
      <c r="AA27" s="71"/>
      <c r="AB27" s="71"/>
      <c r="AC27" s="71" t="s">
        <v>79</v>
      </c>
      <c r="AD27" s="71"/>
      <c r="AE27" s="73"/>
      <c r="AF27" s="73"/>
      <c r="AG27" s="73">
        <v>34919000</v>
      </c>
      <c r="AH27" s="73"/>
      <c r="AI27" s="73"/>
      <c r="AJ27" s="73"/>
      <c r="AK27" s="73"/>
      <c r="AL27" s="73"/>
      <c r="AM27" s="73"/>
      <c r="AN27" s="73"/>
      <c r="AO27" s="73"/>
      <c r="AP27" s="73"/>
      <c r="AQ27" s="74">
        <f t="shared" si="0"/>
        <v>34919000</v>
      </c>
    </row>
    <row r="28" spans="1:45" ht="92.25" customHeight="1" thickTop="1" thickBot="1" x14ac:dyDescent="0.3">
      <c r="A28" s="75">
        <v>1152</v>
      </c>
      <c r="B28" s="76" t="s">
        <v>85</v>
      </c>
      <c r="C28" s="77" t="s">
        <v>86</v>
      </c>
      <c r="D28" s="76">
        <v>29707001</v>
      </c>
      <c r="E28" s="77" t="s">
        <v>83</v>
      </c>
      <c r="F28" s="77" t="s">
        <v>86</v>
      </c>
      <c r="G28" s="78">
        <v>622</v>
      </c>
      <c r="H28" s="79" t="s">
        <v>71</v>
      </c>
      <c r="I28" s="80">
        <v>207070</v>
      </c>
      <c r="J28" s="80">
        <v>297070</v>
      </c>
      <c r="K28" s="79" t="s">
        <v>72</v>
      </c>
      <c r="L28" s="80">
        <v>80111600</v>
      </c>
      <c r="M28" s="81" t="s">
        <v>89</v>
      </c>
      <c r="N28" s="82"/>
      <c r="O28" s="83">
        <v>42415</v>
      </c>
      <c r="P28" s="83">
        <v>43084</v>
      </c>
      <c r="Q28" s="84" t="s">
        <v>74</v>
      </c>
      <c r="R28" s="85" t="s">
        <v>84</v>
      </c>
      <c r="S28" s="86">
        <v>24500000</v>
      </c>
      <c r="T28" s="86">
        <f>S28</f>
        <v>24500000</v>
      </c>
      <c r="U28" s="77" t="s">
        <v>76</v>
      </c>
      <c r="V28" s="77" t="s">
        <v>77</v>
      </c>
      <c r="W28" s="87" t="s">
        <v>78</v>
      </c>
      <c r="X28" s="88">
        <v>7000080970</v>
      </c>
      <c r="Y28" s="89"/>
      <c r="Z28" s="90">
        <v>23800000</v>
      </c>
      <c r="AA28" s="89" t="s">
        <v>90</v>
      </c>
      <c r="AB28" s="89" t="s">
        <v>91</v>
      </c>
      <c r="AC28" s="89" t="s">
        <v>79</v>
      </c>
      <c r="AD28" s="89"/>
      <c r="AE28" s="91"/>
      <c r="AF28" s="91">
        <v>2450000</v>
      </c>
      <c r="AG28" s="91">
        <v>2450000</v>
      </c>
      <c r="AH28" s="91">
        <v>2450000</v>
      </c>
      <c r="AI28" s="91">
        <v>2450000</v>
      </c>
      <c r="AJ28" s="91">
        <v>2450000</v>
      </c>
      <c r="AK28" s="91">
        <v>2450000</v>
      </c>
      <c r="AL28" s="91">
        <v>2450000</v>
      </c>
      <c r="AM28" s="91">
        <v>2450000</v>
      </c>
      <c r="AN28" s="91">
        <v>2450000</v>
      </c>
      <c r="AO28" s="91">
        <v>2450000</v>
      </c>
      <c r="AP28" s="91"/>
      <c r="AQ28" s="74">
        <f t="shared" si="0"/>
        <v>24500000</v>
      </c>
    </row>
    <row r="29" spans="1:45" ht="126.75" customHeight="1" thickTop="1" thickBot="1" x14ac:dyDescent="0.3">
      <c r="A29" s="92">
        <v>1152</v>
      </c>
      <c r="B29" s="93" t="s">
        <v>85</v>
      </c>
      <c r="C29" s="94" t="s">
        <v>86</v>
      </c>
      <c r="D29" s="93">
        <v>29707001</v>
      </c>
      <c r="E29" s="94" t="s">
        <v>83</v>
      </c>
      <c r="F29" s="94" t="s">
        <v>86</v>
      </c>
      <c r="G29" s="95">
        <v>622</v>
      </c>
      <c r="H29" s="96" t="s">
        <v>71</v>
      </c>
      <c r="I29" s="97">
        <v>207070</v>
      </c>
      <c r="J29" s="97">
        <v>297070</v>
      </c>
      <c r="K29" s="96" t="s">
        <v>72</v>
      </c>
      <c r="L29" s="97">
        <v>80111600</v>
      </c>
      <c r="M29" s="98" t="s">
        <v>92</v>
      </c>
      <c r="N29" s="99"/>
      <c r="O29" s="100">
        <v>42750</v>
      </c>
      <c r="P29" s="100">
        <v>43084</v>
      </c>
      <c r="Q29" s="101" t="s">
        <v>74</v>
      </c>
      <c r="R29" s="102" t="s">
        <v>84</v>
      </c>
      <c r="S29" s="103">
        <v>49500000</v>
      </c>
      <c r="T29" s="103">
        <v>49500000</v>
      </c>
      <c r="U29" s="94" t="s">
        <v>76</v>
      </c>
      <c r="V29" s="94" t="s">
        <v>77</v>
      </c>
      <c r="W29" s="104" t="s">
        <v>78</v>
      </c>
      <c r="X29" s="105">
        <v>7000080971</v>
      </c>
      <c r="Y29" s="106">
        <v>4500026052</v>
      </c>
      <c r="Z29" s="107">
        <v>45000000</v>
      </c>
      <c r="AA29" s="106" t="s">
        <v>93</v>
      </c>
      <c r="AB29" s="106" t="s">
        <v>94</v>
      </c>
      <c r="AC29" s="106" t="s">
        <v>79</v>
      </c>
      <c r="AD29" s="106"/>
      <c r="AE29" s="108"/>
      <c r="AF29" s="108">
        <v>4500000</v>
      </c>
      <c r="AG29" s="108">
        <v>4500000</v>
      </c>
      <c r="AH29" s="108">
        <v>4500000</v>
      </c>
      <c r="AI29" s="108">
        <v>4500000</v>
      </c>
      <c r="AJ29" s="108">
        <v>4500000</v>
      </c>
      <c r="AK29" s="108">
        <v>4500000</v>
      </c>
      <c r="AL29" s="108">
        <v>4500000</v>
      </c>
      <c r="AM29" s="108">
        <v>4500000</v>
      </c>
      <c r="AN29" s="108">
        <v>4500000</v>
      </c>
      <c r="AO29" s="108">
        <v>4500000</v>
      </c>
      <c r="AP29" s="73">
        <v>4500000</v>
      </c>
      <c r="AQ29" s="74">
        <f t="shared" si="0"/>
        <v>49500000</v>
      </c>
    </row>
    <row r="30" spans="1:45" ht="145.5" thickTop="1" thickBot="1" x14ac:dyDescent="0.3">
      <c r="A30" s="109">
        <v>1152</v>
      </c>
      <c r="B30" s="110" t="s">
        <v>95</v>
      </c>
      <c r="C30" s="111" t="s">
        <v>96</v>
      </c>
      <c r="D30" s="110">
        <v>29705902</v>
      </c>
      <c r="E30" s="111" t="s">
        <v>70</v>
      </c>
      <c r="F30" s="111" t="s">
        <v>97</v>
      </c>
      <c r="G30" s="112">
        <v>170</v>
      </c>
      <c r="H30" s="113" t="s">
        <v>71</v>
      </c>
      <c r="I30" s="114">
        <v>297059</v>
      </c>
      <c r="J30" s="114">
        <v>297059</v>
      </c>
      <c r="K30" s="113" t="s">
        <v>98</v>
      </c>
      <c r="L30" s="114">
        <v>73130000</v>
      </c>
      <c r="M30" s="115" t="s">
        <v>99</v>
      </c>
      <c r="N30" s="116" t="s">
        <v>100</v>
      </c>
      <c r="O30" s="117">
        <v>42767</v>
      </c>
      <c r="P30" s="117">
        <v>43464</v>
      </c>
      <c r="Q30" s="118" t="s">
        <v>101</v>
      </c>
      <c r="R30" s="119" t="s">
        <v>75</v>
      </c>
      <c r="S30" s="120">
        <v>65000000</v>
      </c>
      <c r="T30" s="120">
        <f>S30</f>
        <v>65000000</v>
      </c>
      <c r="U30" s="111" t="s">
        <v>76</v>
      </c>
      <c r="V30" s="111" t="s">
        <v>77</v>
      </c>
      <c r="W30" s="121" t="s">
        <v>102</v>
      </c>
      <c r="X30" s="122">
        <v>7000079904</v>
      </c>
      <c r="Y30" s="122">
        <v>4500026722</v>
      </c>
      <c r="Z30" s="123">
        <v>65000000</v>
      </c>
      <c r="AA30" s="122" t="s">
        <v>103</v>
      </c>
      <c r="AB30" s="122" t="s">
        <v>104</v>
      </c>
      <c r="AC30" s="122" t="s">
        <v>79</v>
      </c>
      <c r="AD30" s="122"/>
      <c r="AE30" s="124"/>
      <c r="AF30" s="124"/>
      <c r="AG30" s="124">
        <v>20000000</v>
      </c>
      <c r="AH30" s="124"/>
      <c r="AI30" s="124"/>
      <c r="AJ30" s="124"/>
      <c r="AK30" s="124">
        <v>20000000</v>
      </c>
      <c r="AL30" s="124"/>
      <c r="AM30" s="124"/>
      <c r="AN30" s="124">
        <v>25000000</v>
      </c>
      <c r="AO30" s="124"/>
      <c r="AP30" s="124"/>
      <c r="AQ30" s="125">
        <f t="shared" si="0"/>
        <v>65000000</v>
      </c>
    </row>
    <row r="31" spans="1:45" ht="109.5" customHeight="1" thickTop="1" thickBot="1" x14ac:dyDescent="0.3">
      <c r="A31" s="126">
        <v>1152</v>
      </c>
      <c r="B31" s="127" t="s">
        <v>95</v>
      </c>
      <c r="C31" s="128" t="s">
        <v>96</v>
      </c>
      <c r="D31" s="127">
        <v>29705902</v>
      </c>
      <c r="E31" s="128" t="s">
        <v>70</v>
      </c>
      <c r="F31" s="128" t="s">
        <v>97</v>
      </c>
      <c r="G31" s="129">
        <v>170</v>
      </c>
      <c r="H31" s="130" t="s">
        <v>71</v>
      </c>
      <c r="I31" s="131">
        <v>297059</v>
      </c>
      <c r="J31" s="131">
        <v>297059</v>
      </c>
      <c r="K31" s="132" t="s">
        <v>80</v>
      </c>
      <c r="L31" s="133">
        <v>80101600</v>
      </c>
      <c r="M31" s="115" t="s">
        <v>105</v>
      </c>
      <c r="N31" s="134" t="s">
        <v>106</v>
      </c>
      <c r="O31" s="135">
        <v>42767</v>
      </c>
      <c r="P31" s="135">
        <v>43132</v>
      </c>
      <c r="Q31" s="136" t="s">
        <v>74</v>
      </c>
      <c r="R31" s="137" t="s">
        <v>75</v>
      </c>
      <c r="S31" s="138">
        <v>160000000</v>
      </c>
      <c r="T31" s="120">
        <f t="shared" ref="T31:T40" si="1">S31</f>
        <v>160000000</v>
      </c>
      <c r="U31" s="111" t="s">
        <v>76</v>
      </c>
      <c r="V31" s="111" t="s">
        <v>77</v>
      </c>
      <c r="W31" s="121" t="s">
        <v>102</v>
      </c>
      <c r="X31" s="122">
        <v>7000079924</v>
      </c>
      <c r="Y31" s="122">
        <v>4500026864</v>
      </c>
      <c r="Z31" s="123">
        <v>120000000</v>
      </c>
      <c r="AA31" s="122" t="s">
        <v>107</v>
      </c>
      <c r="AB31" s="122" t="s">
        <v>108</v>
      </c>
      <c r="AC31" s="122" t="s">
        <v>79</v>
      </c>
      <c r="AD31" s="122"/>
      <c r="AE31" s="124"/>
      <c r="AF31" s="124"/>
      <c r="AG31" s="124">
        <v>100000000</v>
      </c>
      <c r="AH31" s="124"/>
      <c r="AI31" s="124"/>
      <c r="AJ31" s="124"/>
      <c r="AK31" s="124">
        <v>60000000</v>
      </c>
      <c r="AL31" s="124"/>
      <c r="AM31" s="124"/>
      <c r="AN31" s="124"/>
      <c r="AO31" s="124"/>
      <c r="AP31" s="124"/>
      <c r="AQ31" s="125">
        <f t="shared" si="0"/>
        <v>160000000</v>
      </c>
    </row>
    <row r="32" spans="1:45" ht="117.75" customHeight="1" thickTop="1" thickBot="1" x14ac:dyDescent="0.3">
      <c r="A32" s="126">
        <v>1152</v>
      </c>
      <c r="B32" s="127" t="s">
        <v>95</v>
      </c>
      <c r="C32" s="128" t="s">
        <v>96</v>
      </c>
      <c r="D32" s="127">
        <v>29705902</v>
      </c>
      <c r="E32" s="128" t="s">
        <v>70</v>
      </c>
      <c r="F32" s="128" t="s">
        <v>97</v>
      </c>
      <c r="G32" s="129">
        <v>170</v>
      </c>
      <c r="H32" s="130" t="s">
        <v>71</v>
      </c>
      <c r="I32" s="131">
        <v>297059</v>
      </c>
      <c r="J32" s="131">
        <v>297059</v>
      </c>
      <c r="K32" s="132" t="s">
        <v>80</v>
      </c>
      <c r="L32" s="133">
        <v>80101601</v>
      </c>
      <c r="M32" s="115" t="s">
        <v>109</v>
      </c>
      <c r="N32" s="139" t="s">
        <v>110</v>
      </c>
      <c r="O32" s="135">
        <v>42767</v>
      </c>
      <c r="P32" s="135">
        <v>43132</v>
      </c>
      <c r="Q32" s="136" t="s">
        <v>111</v>
      </c>
      <c r="R32" s="137" t="s">
        <v>75</v>
      </c>
      <c r="S32" s="140">
        <v>130000000</v>
      </c>
      <c r="T32" s="120">
        <f t="shared" si="1"/>
        <v>130000000</v>
      </c>
      <c r="U32" s="111" t="s">
        <v>76</v>
      </c>
      <c r="V32" s="111" t="s">
        <v>77</v>
      </c>
      <c r="W32" s="121" t="s">
        <v>102</v>
      </c>
      <c r="X32" s="141">
        <v>7000079905</v>
      </c>
      <c r="Y32" s="122">
        <v>4500026864</v>
      </c>
      <c r="Z32" s="123">
        <v>120000000</v>
      </c>
      <c r="AA32" s="122"/>
      <c r="AB32" s="122"/>
      <c r="AC32" s="122" t="s">
        <v>79</v>
      </c>
      <c r="AD32" s="122"/>
      <c r="AE32" s="124"/>
      <c r="AF32" s="124"/>
      <c r="AG32" s="124">
        <v>100000000</v>
      </c>
      <c r="AH32" s="124"/>
      <c r="AI32" s="124"/>
      <c r="AJ32" s="124"/>
      <c r="AK32" s="124">
        <v>30000000</v>
      </c>
      <c r="AL32" s="124"/>
      <c r="AM32" s="124"/>
      <c r="AN32" s="124"/>
      <c r="AO32" s="124"/>
      <c r="AP32" s="124"/>
      <c r="AQ32" s="125">
        <f t="shared" si="0"/>
        <v>130000000</v>
      </c>
    </row>
    <row r="33" spans="1:45" ht="126" customHeight="1" thickTop="1" thickBot="1" x14ac:dyDescent="0.3">
      <c r="A33" s="126">
        <v>1152</v>
      </c>
      <c r="B33" s="127" t="s">
        <v>95</v>
      </c>
      <c r="C33" s="128" t="s">
        <v>96</v>
      </c>
      <c r="D33" s="127">
        <v>29705902</v>
      </c>
      <c r="E33" s="128" t="s">
        <v>83</v>
      </c>
      <c r="F33" s="128" t="s">
        <v>112</v>
      </c>
      <c r="G33" s="129">
        <v>170</v>
      </c>
      <c r="H33" s="130" t="s">
        <v>71</v>
      </c>
      <c r="I33" s="131">
        <v>297059</v>
      </c>
      <c r="J33" s="131">
        <v>297059</v>
      </c>
      <c r="K33" s="132" t="s">
        <v>80</v>
      </c>
      <c r="L33" s="133">
        <v>80101602</v>
      </c>
      <c r="M33" s="115" t="s">
        <v>113</v>
      </c>
      <c r="N33" s="139" t="s">
        <v>106</v>
      </c>
      <c r="O33" s="135">
        <v>42767</v>
      </c>
      <c r="P33" s="135">
        <v>43132</v>
      </c>
      <c r="Q33" s="136" t="s">
        <v>74</v>
      </c>
      <c r="R33" s="137" t="s">
        <v>84</v>
      </c>
      <c r="S33" s="140">
        <v>80000000</v>
      </c>
      <c r="T33" s="120">
        <f t="shared" si="1"/>
        <v>80000000</v>
      </c>
      <c r="U33" s="128" t="s">
        <v>76</v>
      </c>
      <c r="V33" s="128" t="s">
        <v>77</v>
      </c>
      <c r="W33" s="142" t="s">
        <v>102</v>
      </c>
      <c r="X33" s="141">
        <v>7000080228</v>
      </c>
      <c r="Y33" s="122">
        <v>4500026704</v>
      </c>
      <c r="Z33" s="123">
        <v>80000000</v>
      </c>
      <c r="AA33" s="122" t="s">
        <v>114</v>
      </c>
      <c r="AB33" s="122" t="s">
        <v>115</v>
      </c>
      <c r="AC33" s="122" t="s">
        <v>79</v>
      </c>
      <c r="AD33" s="122"/>
      <c r="AE33" s="124"/>
      <c r="AF33" s="124"/>
      <c r="AG33" s="124"/>
      <c r="AH33" s="124"/>
      <c r="AI33" s="124"/>
      <c r="AJ33" s="124">
        <v>5000000</v>
      </c>
      <c r="AK33" s="124">
        <v>75000000</v>
      </c>
      <c r="AL33" s="124"/>
      <c r="AM33" s="124"/>
      <c r="AN33" s="124"/>
      <c r="AO33" s="124"/>
      <c r="AP33" s="124"/>
      <c r="AQ33" s="125">
        <f t="shared" si="0"/>
        <v>80000000</v>
      </c>
    </row>
    <row r="34" spans="1:45" ht="126" customHeight="1" thickTop="1" thickBot="1" x14ac:dyDescent="0.3">
      <c r="A34" s="126">
        <v>1152</v>
      </c>
      <c r="B34" s="127" t="s">
        <v>95</v>
      </c>
      <c r="C34" s="128" t="s">
        <v>96</v>
      </c>
      <c r="D34" s="127">
        <v>29705902</v>
      </c>
      <c r="E34" s="128" t="s">
        <v>70</v>
      </c>
      <c r="F34" s="128" t="s">
        <v>112</v>
      </c>
      <c r="G34" s="129">
        <v>170</v>
      </c>
      <c r="H34" s="130" t="s">
        <v>71</v>
      </c>
      <c r="I34" s="131">
        <v>297059</v>
      </c>
      <c r="J34" s="131">
        <v>297059</v>
      </c>
      <c r="K34" s="132" t="s">
        <v>80</v>
      </c>
      <c r="L34" s="133">
        <v>80101602</v>
      </c>
      <c r="M34" s="115" t="s">
        <v>116</v>
      </c>
      <c r="N34" s="139" t="s">
        <v>100</v>
      </c>
      <c r="O34" s="135">
        <v>42767</v>
      </c>
      <c r="P34" s="135">
        <v>43132</v>
      </c>
      <c r="Q34" s="136" t="s">
        <v>111</v>
      </c>
      <c r="R34" s="137" t="s">
        <v>75</v>
      </c>
      <c r="S34" s="140">
        <v>400466667</v>
      </c>
      <c r="T34" s="120">
        <f t="shared" si="1"/>
        <v>400466667</v>
      </c>
      <c r="U34" s="111" t="s">
        <v>76</v>
      </c>
      <c r="V34" s="111" t="s">
        <v>77</v>
      </c>
      <c r="W34" s="121" t="s">
        <v>102</v>
      </c>
      <c r="X34" s="141">
        <v>7000079925</v>
      </c>
      <c r="Y34" s="122"/>
      <c r="Z34" s="123"/>
      <c r="AA34" s="122"/>
      <c r="AB34" s="122" t="s">
        <v>208</v>
      </c>
      <c r="AC34" s="122" t="s">
        <v>79</v>
      </c>
      <c r="AD34" s="122"/>
      <c r="AE34" s="124"/>
      <c r="AF34" s="124"/>
      <c r="AG34" s="124">
        <v>100000000</v>
      </c>
      <c r="AH34" s="124"/>
      <c r="AI34" s="124">
        <v>100466667</v>
      </c>
      <c r="AJ34" s="124"/>
      <c r="AK34" s="124">
        <v>100000000</v>
      </c>
      <c r="AL34" s="124"/>
      <c r="AM34" s="124"/>
      <c r="AN34" s="124">
        <v>100000000</v>
      </c>
      <c r="AO34" s="124"/>
      <c r="AP34" s="124"/>
      <c r="AQ34" s="125">
        <f t="shared" si="0"/>
        <v>400466667</v>
      </c>
    </row>
    <row r="35" spans="1:45" ht="126" customHeight="1" thickTop="1" thickBot="1" x14ac:dyDescent="0.3">
      <c r="A35" s="126">
        <v>1152</v>
      </c>
      <c r="B35" s="127" t="s">
        <v>95</v>
      </c>
      <c r="C35" s="128" t="s">
        <v>96</v>
      </c>
      <c r="D35" s="127">
        <v>29705902</v>
      </c>
      <c r="E35" s="128" t="s">
        <v>83</v>
      </c>
      <c r="F35" s="128" t="s">
        <v>112</v>
      </c>
      <c r="G35" s="129">
        <v>170</v>
      </c>
      <c r="H35" s="130" t="s">
        <v>71</v>
      </c>
      <c r="I35" s="131">
        <v>297059</v>
      </c>
      <c r="J35" s="131">
        <v>297059</v>
      </c>
      <c r="K35" s="132" t="s">
        <v>80</v>
      </c>
      <c r="L35" s="133">
        <v>80101602</v>
      </c>
      <c r="M35" s="115" t="s">
        <v>116</v>
      </c>
      <c r="N35" s="139" t="s">
        <v>100</v>
      </c>
      <c r="O35" s="135">
        <v>42767</v>
      </c>
      <c r="P35" s="135">
        <v>43132</v>
      </c>
      <c r="Q35" s="136" t="s">
        <v>111</v>
      </c>
      <c r="R35" s="137" t="s">
        <v>84</v>
      </c>
      <c r="S35" s="140">
        <v>15000000</v>
      </c>
      <c r="T35" s="120">
        <f t="shared" si="1"/>
        <v>15000000</v>
      </c>
      <c r="U35" s="128" t="s">
        <v>76</v>
      </c>
      <c r="V35" s="128" t="s">
        <v>77</v>
      </c>
      <c r="W35" s="142" t="s">
        <v>102</v>
      </c>
      <c r="X35" s="141">
        <v>7000079925</v>
      </c>
      <c r="Y35" s="122"/>
      <c r="Z35" s="123"/>
      <c r="AA35" s="122"/>
      <c r="AB35" s="122"/>
      <c r="AC35" s="122" t="s">
        <v>79</v>
      </c>
      <c r="AD35" s="122"/>
      <c r="AE35" s="124"/>
      <c r="AF35" s="124"/>
      <c r="AG35" s="124">
        <v>12325622</v>
      </c>
      <c r="AH35" s="124"/>
      <c r="AI35" s="124"/>
      <c r="AJ35" s="124">
        <v>2674378</v>
      </c>
      <c r="AK35" s="124"/>
      <c r="AL35" s="124"/>
      <c r="AM35" s="124"/>
      <c r="AN35" s="124"/>
      <c r="AO35" s="124"/>
      <c r="AP35" s="124"/>
      <c r="AQ35" s="125">
        <f t="shared" si="0"/>
        <v>15000000</v>
      </c>
    </row>
    <row r="36" spans="1:45" ht="129" customHeight="1" thickTop="1" thickBot="1" x14ac:dyDescent="0.3">
      <c r="A36" s="126">
        <v>1152</v>
      </c>
      <c r="B36" s="127" t="s">
        <v>95</v>
      </c>
      <c r="C36" s="128" t="s">
        <v>96</v>
      </c>
      <c r="D36" s="127">
        <v>29705902</v>
      </c>
      <c r="E36" s="128" t="s">
        <v>83</v>
      </c>
      <c r="F36" s="128" t="s">
        <v>112</v>
      </c>
      <c r="G36" s="129">
        <v>170</v>
      </c>
      <c r="H36" s="130" t="s">
        <v>71</v>
      </c>
      <c r="I36" s="131">
        <v>297059</v>
      </c>
      <c r="J36" s="131">
        <v>297059</v>
      </c>
      <c r="K36" s="132" t="s">
        <v>80</v>
      </c>
      <c r="L36" s="133">
        <v>80101602</v>
      </c>
      <c r="M36" s="115" t="s">
        <v>117</v>
      </c>
      <c r="N36" s="139" t="s">
        <v>106</v>
      </c>
      <c r="O36" s="135">
        <v>42767</v>
      </c>
      <c r="P36" s="135">
        <v>43132</v>
      </c>
      <c r="Q36" s="136" t="s">
        <v>74</v>
      </c>
      <c r="R36" s="137" t="s">
        <v>84</v>
      </c>
      <c r="S36" s="140">
        <v>80000000</v>
      </c>
      <c r="T36" s="120">
        <f t="shared" si="1"/>
        <v>80000000</v>
      </c>
      <c r="U36" s="128" t="s">
        <v>76</v>
      </c>
      <c r="V36" s="128" t="s">
        <v>77</v>
      </c>
      <c r="W36" s="142" t="s">
        <v>102</v>
      </c>
      <c r="X36" s="141">
        <v>7000080894</v>
      </c>
      <c r="Y36" s="122">
        <v>4500026733</v>
      </c>
      <c r="Z36" s="123">
        <v>80000000</v>
      </c>
      <c r="AA36" s="122" t="s">
        <v>118</v>
      </c>
      <c r="AB36" s="122" t="s">
        <v>119</v>
      </c>
      <c r="AC36" s="122" t="s">
        <v>79</v>
      </c>
      <c r="AD36" s="122"/>
      <c r="AE36" s="124"/>
      <c r="AF36" s="124"/>
      <c r="AG36" s="124"/>
      <c r="AH36" s="124"/>
      <c r="AI36" s="124"/>
      <c r="AJ36" s="124">
        <v>7733127</v>
      </c>
      <c r="AK36" s="124"/>
      <c r="AL36" s="124"/>
      <c r="AM36" s="124">
        <v>72266873</v>
      </c>
      <c r="AN36" s="124"/>
      <c r="AO36" s="124"/>
      <c r="AP36" s="124"/>
      <c r="AQ36" s="125">
        <f t="shared" si="0"/>
        <v>80000000</v>
      </c>
    </row>
    <row r="37" spans="1:45" ht="74.25" customHeight="1" thickTop="1" thickBot="1" x14ac:dyDescent="0.3">
      <c r="A37" s="126">
        <v>1152</v>
      </c>
      <c r="B37" s="127" t="s">
        <v>95</v>
      </c>
      <c r="C37" s="128" t="s">
        <v>96</v>
      </c>
      <c r="D37" s="127">
        <v>29705902</v>
      </c>
      <c r="E37" s="128" t="s">
        <v>70</v>
      </c>
      <c r="F37" s="128" t="s">
        <v>86</v>
      </c>
      <c r="G37" s="129">
        <v>170</v>
      </c>
      <c r="H37" s="130" t="s">
        <v>71</v>
      </c>
      <c r="I37" s="131">
        <v>297059</v>
      </c>
      <c r="J37" s="131">
        <v>297059</v>
      </c>
      <c r="K37" s="130" t="s">
        <v>72</v>
      </c>
      <c r="L37" s="131">
        <v>80111600</v>
      </c>
      <c r="M37" s="115" t="s">
        <v>120</v>
      </c>
      <c r="N37" s="139" t="s">
        <v>121</v>
      </c>
      <c r="O37" s="135">
        <v>42750</v>
      </c>
      <c r="P37" s="135">
        <v>43084</v>
      </c>
      <c r="Q37" s="136" t="s">
        <v>74</v>
      </c>
      <c r="R37" s="137" t="s">
        <v>75</v>
      </c>
      <c r="S37" s="140">
        <v>49500000</v>
      </c>
      <c r="T37" s="120">
        <f t="shared" si="1"/>
        <v>49500000</v>
      </c>
      <c r="U37" s="128" t="s">
        <v>76</v>
      </c>
      <c r="V37" s="128" t="s">
        <v>77</v>
      </c>
      <c r="W37" s="142" t="s">
        <v>102</v>
      </c>
      <c r="X37" s="141">
        <v>700080763</v>
      </c>
      <c r="Y37" s="122">
        <v>4500025925</v>
      </c>
      <c r="Z37" s="123">
        <v>45000000</v>
      </c>
      <c r="AA37" s="123" t="s">
        <v>122</v>
      </c>
      <c r="AB37" s="122" t="s">
        <v>123</v>
      </c>
      <c r="AC37" s="122" t="s">
        <v>79</v>
      </c>
      <c r="AD37" s="122"/>
      <c r="AE37" s="124"/>
      <c r="AF37" s="124"/>
      <c r="AG37" s="124">
        <v>4500000</v>
      </c>
      <c r="AH37" s="124">
        <v>4500000</v>
      </c>
      <c r="AI37" s="124">
        <v>4500000</v>
      </c>
      <c r="AJ37" s="124">
        <v>4500000</v>
      </c>
      <c r="AK37" s="124">
        <v>4500000</v>
      </c>
      <c r="AL37" s="124">
        <v>4500000</v>
      </c>
      <c r="AM37" s="124">
        <v>4500000</v>
      </c>
      <c r="AN37" s="124">
        <v>4500000</v>
      </c>
      <c r="AO37" s="124">
        <v>4500000</v>
      </c>
      <c r="AP37" s="124">
        <v>4500000</v>
      </c>
      <c r="AQ37" s="125">
        <f t="shared" si="0"/>
        <v>45000000</v>
      </c>
    </row>
    <row r="38" spans="1:45" ht="83.25" customHeight="1" thickTop="1" thickBot="1" x14ac:dyDescent="0.3">
      <c r="A38" s="126">
        <v>1152</v>
      </c>
      <c r="B38" s="127" t="s">
        <v>95</v>
      </c>
      <c r="C38" s="128" t="s">
        <v>96</v>
      </c>
      <c r="D38" s="127">
        <v>29705902</v>
      </c>
      <c r="E38" s="128" t="s">
        <v>70</v>
      </c>
      <c r="F38" s="128" t="s">
        <v>112</v>
      </c>
      <c r="G38" s="129">
        <v>170</v>
      </c>
      <c r="H38" s="130" t="s">
        <v>71</v>
      </c>
      <c r="I38" s="131">
        <v>297059</v>
      </c>
      <c r="J38" s="131">
        <v>297059</v>
      </c>
      <c r="K38" s="130" t="s">
        <v>72</v>
      </c>
      <c r="L38" s="131">
        <v>80111600</v>
      </c>
      <c r="M38" s="115" t="s">
        <v>120</v>
      </c>
      <c r="N38" s="139" t="s">
        <v>124</v>
      </c>
      <c r="O38" s="135">
        <v>42740</v>
      </c>
      <c r="P38" s="135">
        <v>43099</v>
      </c>
      <c r="Q38" s="136" t="s">
        <v>74</v>
      </c>
      <c r="R38" s="137" t="s">
        <v>75</v>
      </c>
      <c r="S38" s="140">
        <v>82833333</v>
      </c>
      <c r="T38" s="120">
        <f t="shared" si="1"/>
        <v>82833333</v>
      </c>
      <c r="U38" s="128" t="s">
        <v>76</v>
      </c>
      <c r="V38" s="128" t="s">
        <v>77</v>
      </c>
      <c r="W38" s="142" t="s">
        <v>102</v>
      </c>
      <c r="X38" s="141">
        <v>7000080226</v>
      </c>
      <c r="Y38" s="122">
        <v>4500026742</v>
      </c>
      <c r="Z38" s="123">
        <v>56000000</v>
      </c>
      <c r="AA38" s="122" t="s">
        <v>125</v>
      </c>
      <c r="AB38" s="122" t="s">
        <v>126</v>
      </c>
      <c r="AC38" s="122" t="s">
        <v>79</v>
      </c>
      <c r="AD38" s="122"/>
      <c r="AE38" s="124"/>
      <c r="AF38" s="124">
        <v>14000000</v>
      </c>
      <c r="AG38" s="124">
        <v>7000000</v>
      </c>
      <c r="AH38" s="124">
        <v>7000000</v>
      </c>
      <c r="AI38" s="124">
        <v>7000000</v>
      </c>
      <c r="AJ38" s="124">
        <v>7000000</v>
      </c>
      <c r="AK38" s="124">
        <v>7000000</v>
      </c>
      <c r="AL38" s="124">
        <v>7000000</v>
      </c>
      <c r="AM38" s="124">
        <v>7000000</v>
      </c>
      <c r="AN38" s="124">
        <v>7000000</v>
      </c>
      <c r="AO38" s="124">
        <v>7000000</v>
      </c>
      <c r="AP38" s="124">
        <v>5833333</v>
      </c>
      <c r="AQ38" s="125">
        <f>SUM(AE38:AP38)</f>
        <v>82833333</v>
      </c>
    </row>
    <row r="39" spans="1:45" ht="147" customHeight="1" thickTop="1" thickBot="1" x14ac:dyDescent="0.3">
      <c r="A39" s="126">
        <v>1152</v>
      </c>
      <c r="B39" s="127" t="s">
        <v>95</v>
      </c>
      <c r="C39" s="128" t="s">
        <v>96</v>
      </c>
      <c r="D39" s="127">
        <v>29705902</v>
      </c>
      <c r="E39" s="128" t="s">
        <v>70</v>
      </c>
      <c r="F39" s="128" t="s">
        <v>112</v>
      </c>
      <c r="G39" s="129">
        <v>170</v>
      </c>
      <c r="H39" s="130" t="s">
        <v>71</v>
      </c>
      <c r="I39" s="131">
        <v>297059</v>
      </c>
      <c r="J39" s="131">
        <v>297059</v>
      </c>
      <c r="K39" s="130" t="s">
        <v>72</v>
      </c>
      <c r="L39" s="131">
        <v>80111600</v>
      </c>
      <c r="M39" s="115" t="s">
        <v>127</v>
      </c>
      <c r="N39" s="139" t="s">
        <v>128</v>
      </c>
      <c r="O39" s="135">
        <v>42750</v>
      </c>
      <c r="P39" s="135">
        <v>43084</v>
      </c>
      <c r="Q39" s="136" t="s">
        <v>74</v>
      </c>
      <c r="R39" s="137" t="s">
        <v>75</v>
      </c>
      <c r="S39" s="140">
        <v>35200000</v>
      </c>
      <c r="T39" s="120">
        <f t="shared" si="1"/>
        <v>35200000</v>
      </c>
      <c r="U39" s="128" t="s">
        <v>76</v>
      </c>
      <c r="V39" s="128" t="s">
        <v>77</v>
      </c>
      <c r="W39" s="142" t="s">
        <v>102</v>
      </c>
      <c r="X39" s="141">
        <v>7000079907</v>
      </c>
      <c r="Y39" s="122"/>
      <c r="Z39" s="123">
        <v>35000000</v>
      </c>
      <c r="AA39" s="122" t="s">
        <v>129</v>
      </c>
      <c r="AB39" s="122" t="s">
        <v>130</v>
      </c>
      <c r="AC39" s="122" t="s">
        <v>79</v>
      </c>
      <c r="AD39" s="122"/>
      <c r="AE39" s="124"/>
      <c r="AF39" s="124"/>
      <c r="AG39" s="124">
        <v>3500000</v>
      </c>
      <c r="AH39" s="124">
        <v>3500000</v>
      </c>
      <c r="AI39" s="124">
        <v>3500000</v>
      </c>
      <c r="AJ39" s="124">
        <v>3500000</v>
      </c>
      <c r="AK39" s="124">
        <v>3500000</v>
      </c>
      <c r="AL39" s="124">
        <v>3500000</v>
      </c>
      <c r="AM39" s="124">
        <v>3500000</v>
      </c>
      <c r="AN39" s="124">
        <v>3500000</v>
      </c>
      <c r="AO39" s="124">
        <v>3500000</v>
      </c>
      <c r="AP39" s="124">
        <v>3500000</v>
      </c>
      <c r="AQ39" s="125">
        <f>SUM(AF39:AP39)</f>
        <v>35000000</v>
      </c>
    </row>
    <row r="40" spans="1:45" ht="87.75" customHeight="1" thickTop="1" thickBot="1" x14ac:dyDescent="0.3">
      <c r="A40" s="143">
        <v>1152</v>
      </c>
      <c r="B40" s="144" t="s">
        <v>95</v>
      </c>
      <c r="C40" s="145" t="s">
        <v>96</v>
      </c>
      <c r="D40" s="144">
        <v>29705902</v>
      </c>
      <c r="E40" s="145" t="s">
        <v>70</v>
      </c>
      <c r="F40" s="145" t="s">
        <v>112</v>
      </c>
      <c r="G40" s="146">
        <v>170</v>
      </c>
      <c r="H40" s="147" t="s">
        <v>71</v>
      </c>
      <c r="I40" s="148">
        <v>297059</v>
      </c>
      <c r="J40" s="148">
        <v>297059</v>
      </c>
      <c r="K40" s="147" t="s">
        <v>72</v>
      </c>
      <c r="L40" s="148">
        <v>80111600</v>
      </c>
      <c r="M40" s="115" t="s">
        <v>131</v>
      </c>
      <c r="N40" s="149" t="s">
        <v>106</v>
      </c>
      <c r="O40" s="150">
        <v>42750</v>
      </c>
      <c r="P40" s="150">
        <v>43084</v>
      </c>
      <c r="Q40" s="151" t="s">
        <v>74</v>
      </c>
      <c r="R40" s="152" t="s">
        <v>75</v>
      </c>
      <c r="S40" s="153">
        <v>77000000</v>
      </c>
      <c r="T40" s="120">
        <f t="shared" si="1"/>
        <v>77000000</v>
      </c>
      <c r="U40" s="145" t="s">
        <v>76</v>
      </c>
      <c r="V40" s="145" t="s">
        <v>77</v>
      </c>
      <c r="W40" s="154" t="s">
        <v>102</v>
      </c>
      <c r="X40" s="155">
        <v>7000084213</v>
      </c>
      <c r="Y40" s="156"/>
      <c r="Z40" s="157">
        <v>25000000</v>
      </c>
      <c r="AA40" s="156" t="s">
        <v>215</v>
      </c>
      <c r="AB40" s="156" t="s">
        <v>214</v>
      </c>
      <c r="AC40" s="156" t="s">
        <v>79</v>
      </c>
      <c r="AD40" s="156"/>
      <c r="AE40" s="158"/>
      <c r="AF40" s="158">
        <v>7000000</v>
      </c>
      <c r="AG40" s="158">
        <v>7000000</v>
      </c>
      <c r="AH40" s="158">
        <v>7000000</v>
      </c>
      <c r="AI40" s="158">
        <v>7000000</v>
      </c>
      <c r="AJ40" s="158">
        <v>7000000</v>
      </c>
      <c r="AK40" s="158">
        <v>7000000</v>
      </c>
      <c r="AL40" s="158">
        <v>7000000</v>
      </c>
      <c r="AM40" s="158">
        <v>7000000</v>
      </c>
      <c r="AN40" s="158">
        <v>7000000</v>
      </c>
      <c r="AO40" s="158">
        <v>7000000</v>
      </c>
      <c r="AP40" s="158">
        <v>7000000</v>
      </c>
      <c r="AQ40" s="125">
        <f>SUM(AF40:AP40)</f>
        <v>77000000</v>
      </c>
    </row>
    <row r="41" spans="1:45" ht="57.75" thickTop="1" thickBot="1" x14ac:dyDescent="0.3">
      <c r="A41" s="159">
        <v>1152</v>
      </c>
      <c r="B41" s="160" t="s">
        <v>132</v>
      </c>
      <c r="C41" s="161" t="s">
        <v>133</v>
      </c>
      <c r="D41" s="160">
        <v>29705801</v>
      </c>
      <c r="E41" s="161" t="s">
        <v>70</v>
      </c>
      <c r="F41" s="161" t="s">
        <v>133</v>
      </c>
      <c r="G41" s="162">
        <v>171</v>
      </c>
      <c r="H41" s="163" t="s">
        <v>71</v>
      </c>
      <c r="I41" s="164">
        <v>297058</v>
      </c>
      <c r="J41" s="164">
        <v>297058</v>
      </c>
      <c r="K41" s="163" t="s">
        <v>80</v>
      </c>
      <c r="L41" s="164">
        <v>80101602</v>
      </c>
      <c r="M41" s="165" t="s">
        <v>134</v>
      </c>
      <c r="N41" s="166"/>
      <c r="O41" s="167">
        <v>42948</v>
      </c>
      <c r="P41" s="167">
        <v>43100</v>
      </c>
      <c r="Q41" s="168" t="s">
        <v>74</v>
      </c>
      <c r="R41" s="169" t="s">
        <v>84</v>
      </c>
      <c r="S41" s="170">
        <v>270564000</v>
      </c>
      <c r="T41" s="170">
        <v>270564000</v>
      </c>
      <c r="U41" s="161" t="s">
        <v>76</v>
      </c>
      <c r="V41" s="161" t="s">
        <v>77</v>
      </c>
      <c r="W41" s="171" t="s">
        <v>102</v>
      </c>
      <c r="X41" s="172">
        <v>7000084908</v>
      </c>
      <c r="Y41" s="173"/>
      <c r="Z41" s="174">
        <v>24564000</v>
      </c>
      <c r="AA41" s="173" t="s">
        <v>216</v>
      </c>
      <c r="AB41" s="173" t="s">
        <v>213</v>
      </c>
      <c r="AC41" s="173" t="s">
        <v>79</v>
      </c>
      <c r="AD41" s="173"/>
      <c r="AE41" s="175"/>
      <c r="AF41" s="175"/>
      <c r="AG41" s="175">
        <v>108225600</v>
      </c>
      <c r="AH41" s="175"/>
      <c r="AI41" s="175"/>
      <c r="AJ41" s="175">
        <v>108225600</v>
      </c>
      <c r="AK41" s="175"/>
      <c r="AL41" s="175"/>
      <c r="AM41" s="175"/>
      <c r="AN41" s="175">
        <v>54112800</v>
      </c>
      <c r="AO41" s="175"/>
      <c r="AP41" s="175"/>
      <c r="AQ41" s="176">
        <f t="shared" ref="AQ41:AQ51" si="2">SUM(AF41:AP41)</f>
        <v>270564000</v>
      </c>
      <c r="AR41" s="177"/>
      <c r="AS41" s="56"/>
    </row>
    <row r="42" spans="1:45" ht="121.5" customHeight="1" thickTop="1" thickBot="1" x14ac:dyDescent="0.3">
      <c r="A42" s="178">
        <v>1152</v>
      </c>
      <c r="B42" s="179" t="s">
        <v>135</v>
      </c>
      <c r="C42" s="180" t="s">
        <v>96</v>
      </c>
      <c r="D42" s="179">
        <v>29705703</v>
      </c>
      <c r="E42" s="180" t="s">
        <v>70</v>
      </c>
      <c r="F42" s="180" t="s">
        <v>112</v>
      </c>
      <c r="G42" s="181">
        <v>173</v>
      </c>
      <c r="H42" s="182" t="s">
        <v>71</v>
      </c>
      <c r="I42" s="183">
        <v>297057</v>
      </c>
      <c r="J42" s="183">
        <v>297057</v>
      </c>
      <c r="K42" s="182" t="s">
        <v>72</v>
      </c>
      <c r="L42" s="183">
        <v>80111600</v>
      </c>
      <c r="M42" s="184" t="s">
        <v>136</v>
      </c>
      <c r="N42" s="185"/>
      <c r="O42" s="186">
        <v>42962</v>
      </c>
      <c r="P42" s="186">
        <v>43084</v>
      </c>
      <c r="Q42" s="187" t="s">
        <v>74</v>
      </c>
      <c r="R42" s="188" t="s">
        <v>75</v>
      </c>
      <c r="S42" s="189">
        <v>20000000</v>
      </c>
      <c r="T42" s="189">
        <v>20000000</v>
      </c>
      <c r="U42" s="180" t="s">
        <v>76</v>
      </c>
      <c r="V42" s="180" t="s">
        <v>77</v>
      </c>
      <c r="W42" s="190" t="s">
        <v>137</v>
      </c>
      <c r="X42" s="191"/>
      <c r="Y42" s="192"/>
      <c r="Z42" s="193"/>
      <c r="AA42" s="192"/>
      <c r="AB42" s="192"/>
      <c r="AC42" s="192" t="s">
        <v>79</v>
      </c>
      <c r="AD42" s="192"/>
      <c r="AE42" s="194"/>
      <c r="AF42" s="194"/>
      <c r="AG42" s="194"/>
      <c r="AH42" s="194"/>
      <c r="AI42" s="194"/>
      <c r="AJ42" s="194"/>
      <c r="AK42" s="194"/>
      <c r="AL42" s="194"/>
      <c r="AM42" s="194">
        <v>5000000</v>
      </c>
      <c r="AN42" s="194">
        <v>5000000</v>
      </c>
      <c r="AO42" s="194">
        <v>5000000</v>
      </c>
      <c r="AP42" s="194">
        <v>5000000</v>
      </c>
      <c r="AQ42" s="195">
        <f t="shared" si="2"/>
        <v>20000000</v>
      </c>
    </row>
    <row r="43" spans="1:45" ht="78" customHeight="1" thickTop="1" thickBot="1" x14ac:dyDescent="0.3">
      <c r="A43" s="196">
        <v>1152</v>
      </c>
      <c r="B43" s="197" t="s">
        <v>138</v>
      </c>
      <c r="C43" s="198" t="s">
        <v>96</v>
      </c>
      <c r="D43" s="197">
        <v>29705703</v>
      </c>
      <c r="E43" s="198" t="s">
        <v>70</v>
      </c>
      <c r="F43" s="198" t="s">
        <v>96</v>
      </c>
      <c r="G43" s="199">
        <v>174</v>
      </c>
      <c r="H43" s="200" t="s">
        <v>71</v>
      </c>
      <c r="I43" s="201">
        <v>297057</v>
      </c>
      <c r="J43" s="201">
        <v>297057</v>
      </c>
      <c r="K43" s="202" t="s">
        <v>80</v>
      </c>
      <c r="L43" s="203">
        <v>80101602</v>
      </c>
      <c r="M43" s="204" t="s">
        <v>139</v>
      </c>
      <c r="N43" s="205" t="s">
        <v>140</v>
      </c>
      <c r="O43" s="206">
        <v>42767</v>
      </c>
      <c r="P43" s="206">
        <v>42719</v>
      </c>
      <c r="Q43" s="207" t="s">
        <v>74</v>
      </c>
      <c r="R43" s="208" t="s">
        <v>75</v>
      </c>
      <c r="S43" s="209">
        <v>1325147000</v>
      </c>
      <c r="T43" s="209">
        <f t="shared" ref="T43:T67" si="3">S43</f>
        <v>1325147000</v>
      </c>
      <c r="U43" s="198" t="s">
        <v>76</v>
      </c>
      <c r="V43" s="198" t="s">
        <v>77</v>
      </c>
      <c r="W43" s="210" t="s">
        <v>102</v>
      </c>
      <c r="X43" s="211">
        <v>7000079930</v>
      </c>
      <c r="Y43" s="212"/>
      <c r="Z43" s="213"/>
      <c r="AA43" s="212"/>
      <c r="AB43" s="212" t="s">
        <v>140</v>
      </c>
      <c r="AC43" s="212" t="s">
        <v>79</v>
      </c>
      <c r="AD43" s="212"/>
      <c r="AE43" s="214"/>
      <c r="AF43" s="214"/>
      <c r="AG43" s="214">
        <v>1325147000</v>
      </c>
      <c r="AH43" s="214"/>
      <c r="AI43" s="214"/>
      <c r="AJ43" s="214"/>
      <c r="AK43" s="214"/>
      <c r="AL43" s="214"/>
      <c r="AM43" s="214"/>
      <c r="AN43" s="214"/>
      <c r="AO43" s="214"/>
      <c r="AP43" s="214"/>
      <c r="AQ43" s="215">
        <f t="shared" si="2"/>
        <v>1325147000</v>
      </c>
    </row>
    <row r="44" spans="1:45" ht="78" customHeight="1" thickTop="1" thickBot="1" x14ac:dyDescent="0.3">
      <c r="A44" s="216">
        <v>1152</v>
      </c>
      <c r="B44" s="217" t="s">
        <v>138</v>
      </c>
      <c r="C44" s="218" t="s">
        <v>96</v>
      </c>
      <c r="D44" s="217">
        <v>29705703</v>
      </c>
      <c r="E44" s="366" t="s">
        <v>206</v>
      </c>
      <c r="F44" s="218" t="s">
        <v>96</v>
      </c>
      <c r="G44" s="219">
        <v>174</v>
      </c>
      <c r="H44" s="202" t="s">
        <v>71</v>
      </c>
      <c r="I44" s="203">
        <v>297057</v>
      </c>
      <c r="J44" s="203">
        <v>297057</v>
      </c>
      <c r="K44" s="202" t="s">
        <v>80</v>
      </c>
      <c r="L44" s="203">
        <v>80101602</v>
      </c>
      <c r="M44" s="220" t="s">
        <v>139</v>
      </c>
      <c r="N44" s="222">
        <v>42767</v>
      </c>
      <c r="O44" s="222">
        <v>42719</v>
      </c>
      <c r="P44" s="223" t="s">
        <v>74</v>
      </c>
      <c r="Q44" s="224" t="s">
        <v>84</v>
      </c>
      <c r="R44" s="360" t="s">
        <v>207</v>
      </c>
      <c r="S44" s="361">
        <v>820000000</v>
      </c>
      <c r="T44" s="209">
        <v>820000000</v>
      </c>
      <c r="U44" s="198" t="s">
        <v>76</v>
      </c>
      <c r="V44" s="198" t="s">
        <v>77</v>
      </c>
      <c r="W44" s="210" t="s">
        <v>102</v>
      </c>
      <c r="X44" s="362"/>
      <c r="Y44" s="363"/>
      <c r="Z44" s="364"/>
      <c r="AA44" s="363"/>
      <c r="AB44" s="363" t="s">
        <v>140</v>
      </c>
      <c r="AC44" s="212" t="s">
        <v>79</v>
      </c>
      <c r="AD44" s="363"/>
      <c r="AE44" s="365"/>
      <c r="AF44" s="365"/>
      <c r="AG44" s="365"/>
      <c r="AH44" s="365"/>
      <c r="AI44" s="365"/>
      <c r="AJ44" s="365">
        <v>820000000</v>
      </c>
      <c r="AK44" s="365"/>
      <c r="AL44" s="365"/>
      <c r="AM44" s="365"/>
      <c r="AN44" s="365"/>
      <c r="AO44" s="365"/>
      <c r="AP44" s="365"/>
      <c r="AQ44" s="215">
        <f>SUM(AF44:AP44)</f>
        <v>820000000</v>
      </c>
    </row>
    <row r="45" spans="1:45" ht="92.25" customHeight="1" thickTop="1" thickBot="1" x14ac:dyDescent="0.3">
      <c r="A45" s="216">
        <v>1152</v>
      </c>
      <c r="B45" s="217" t="s">
        <v>138</v>
      </c>
      <c r="C45" s="218" t="s">
        <v>96</v>
      </c>
      <c r="D45" s="217">
        <v>29705703</v>
      </c>
      <c r="E45" s="218" t="s">
        <v>83</v>
      </c>
      <c r="F45" s="218" t="s">
        <v>96</v>
      </c>
      <c r="G45" s="219">
        <v>174</v>
      </c>
      <c r="H45" s="202" t="s">
        <v>71</v>
      </c>
      <c r="I45" s="203">
        <v>297057</v>
      </c>
      <c r="J45" s="203">
        <v>297057</v>
      </c>
      <c r="K45" s="202" t="s">
        <v>80</v>
      </c>
      <c r="L45" s="203">
        <v>80101602</v>
      </c>
      <c r="M45" s="220" t="s">
        <v>139</v>
      </c>
      <c r="N45" s="221" t="s">
        <v>141</v>
      </c>
      <c r="O45" s="222">
        <v>42767</v>
      </c>
      <c r="P45" s="222">
        <v>42719</v>
      </c>
      <c r="Q45" s="223" t="s">
        <v>74</v>
      </c>
      <c r="R45" s="224" t="s">
        <v>84</v>
      </c>
      <c r="S45" s="225">
        <v>174853000</v>
      </c>
      <c r="T45" s="209">
        <f t="shared" si="3"/>
        <v>174853000</v>
      </c>
      <c r="U45" s="218" t="s">
        <v>76</v>
      </c>
      <c r="V45" s="218" t="s">
        <v>77</v>
      </c>
      <c r="W45" s="226" t="s">
        <v>102</v>
      </c>
      <c r="X45" s="227">
        <v>7000079930</v>
      </c>
      <c r="Y45" s="228"/>
      <c r="Z45" s="229"/>
      <c r="AA45" s="228"/>
      <c r="AB45" s="228" t="s">
        <v>140</v>
      </c>
      <c r="AC45" s="228" t="s">
        <v>79</v>
      </c>
      <c r="AD45" s="228"/>
      <c r="AE45" s="230"/>
      <c r="AF45" s="230"/>
      <c r="AG45" s="230"/>
      <c r="AH45" s="230"/>
      <c r="AI45" s="230"/>
      <c r="AJ45" s="230"/>
      <c r="AK45" s="230"/>
      <c r="AL45" s="230"/>
      <c r="AM45" s="230"/>
      <c r="AN45" s="230"/>
      <c r="AO45" s="230">
        <v>80244614</v>
      </c>
      <c r="AP45" s="230">
        <v>94608386</v>
      </c>
      <c r="AQ45" s="215">
        <f t="shared" si="2"/>
        <v>174853000</v>
      </c>
    </row>
    <row r="46" spans="1:45" ht="104.25" customHeight="1" thickTop="1" thickBot="1" x14ac:dyDescent="0.3">
      <c r="A46" s="216">
        <v>1152</v>
      </c>
      <c r="B46" s="217" t="s">
        <v>138</v>
      </c>
      <c r="C46" s="218" t="s">
        <v>96</v>
      </c>
      <c r="D46" s="217">
        <v>29705703</v>
      </c>
      <c r="E46" s="218" t="s">
        <v>70</v>
      </c>
      <c r="F46" s="218" t="s">
        <v>96</v>
      </c>
      <c r="G46" s="219">
        <v>174</v>
      </c>
      <c r="H46" s="202" t="s">
        <v>71</v>
      </c>
      <c r="I46" s="203">
        <v>297057</v>
      </c>
      <c r="J46" s="203">
        <v>297057</v>
      </c>
      <c r="K46" s="202" t="s">
        <v>142</v>
      </c>
      <c r="L46" s="203">
        <v>81101500</v>
      </c>
      <c r="M46" s="220" t="s">
        <v>143</v>
      </c>
      <c r="N46" s="221" t="s">
        <v>144</v>
      </c>
      <c r="O46" s="222">
        <v>42781</v>
      </c>
      <c r="P46" s="222">
        <v>42719</v>
      </c>
      <c r="Q46" s="223" t="s">
        <v>74</v>
      </c>
      <c r="R46" s="224" t="s">
        <v>75</v>
      </c>
      <c r="S46" s="225">
        <v>49500000</v>
      </c>
      <c r="T46" s="209">
        <f t="shared" si="3"/>
        <v>49500000</v>
      </c>
      <c r="U46" s="218" t="s">
        <v>76</v>
      </c>
      <c r="V46" s="218" t="s">
        <v>77</v>
      </c>
      <c r="W46" s="226" t="s">
        <v>102</v>
      </c>
      <c r="X46" s="227">
        <v>7000080973</v>
      </c>
      <c r="Y46" s="228"/>
      <c r="Z46" s="229">
        <v>48000000</v>
      </c>
      <c r="AA46" s="228" t="s">
        <v>145</v>
      </c>
      <c r="AB46" s="228" t="s">
        <v>146</v>
      </c>
      <c r="AC46" s="228" t="s">
        <v>79</v>
      </c>
      <c r="AD46" s="228"/>
      <c r="AE46" s="230"/>
      <c r="AF46" s="230"/>
      <c r="AG46" s="230">
        <v>4500000</v>
      </c>
      <c r="AH46" s="230">
        <v>4500000</v>
      </c>
      <c r="AI46" s="230">
        <v>4500000</v>
      </c>
      <c r="AJ46" s="230">
        <v>4500000</v>
      </c>
      <c r="AK46" s="230">
        <v>4500000</v>
      </c>
      <c r="AL46" s="230">
        <v>4500000</v>
      </c>
      <c r="AM46" s="230">
        <v>4500000</v>
      </c>
      <c r="AN46" s="230">
        <v>4500000</v>
      </c>
      <c r="AO46" s="230">
        <v>4500000</v>
      </c>
      <c r="AP46" s="230">
        <v>7500000</v>
      </c>
      <c r="AQ46" s="215">
        <f t="shared" si="2"/>
        <v>48000000</v>
      </c>
    </row>
    <row r="47" spans="1:45" ht="104.25" customHeight="1" thickTop="1" thickBot="1" x14ac:dyDescent="0.3">
      <c r="A47" s="216">
        <v>1152</v>
      </c>
      <c r="B47" s="217" t="s">
        <v>138</v>
      </c>
      <c r="C47" s="218" t="s">
        <v>96</v>
      </c>
      <c r="D47" s="217">
        <v>29705703</v>
      </c>
      <c r="E47" s="218" t="s">
        <v>70</v>
      </c>
      <c r="F47" s="218" t="s">
        <v>96</v>
      </c>
      <c r="G47" s="219">
        <v>174</v>
      </c>
      <c r="H47" s="202" t="s">
        <v>71</v>
      </c>
      <c r="I47" s="203">
        <v>297057</v>
      </c>
      <c r="J47" s="203">
        <v>297057</v>
      </c>
      <c r="K47" s="202" t="s">
        <v>142</v>
      </c>
      <c r="L47" s="203">
        <v>81101500</v>
      </c>
      <c r="M47" s="220" t="s">
        <v>143</v>
      </c>
      <c r="N47" s="221" t="s">
        <v>147</v>
      </c>
      <c r="O47" s="222">
        <v>42781</v>
      </c>
      <c r="P47" s="222">
        <v>42719</v>
      </c>
      <c r="Q47" s="223" t="s">
        <v>74</v>
      </c>
      <c r="R47" s="224" t="s">
        <v>75</v>
      </c>
      <c r="S47" s="225">
        <v>49500000</v>
      </c>
      <c r="T47" s="209">
        <f t="shared" si="3"/>
        <v>49500000</v>
      </c>
      <c r="U47" s="218" t="s">
        <v>76</v>
      </c>
      <c r="V47" s="218" t="s">
        <v>77</v>
      </c>
      <c r="W47" s="226" t="s">
        <v>102</v>
      </c>
      <c r="X47" s="227">
        <v>7000081109</v>
      </c>
      <c r="Y47" s="228"/>
      <c r="Z47" s="229">
        <v>48000000</v>
      </c>
      <c r="AA47" s="228" t="s">
        <v>148</v>
      </c>
      <c r="AB47" s="228" t="s">
        <v>149</v>
      </c>
      <c r="AC47" s="228" t="s">
        <v>79</v>
      </c>
      <c r="AD47" s="228"/>
      <c r="AE47" s="230"/>
      <c r="AF47" s="230"/>
      <c r="AG47" s="230">
        <v>4500000</v>
      </c>
      <c r="AH47" s="230">
        <v>4500000</v>
      </c>
      <c r="AI47" s="230">
        <v>4500000</v>
      </c>
      <c r="AJ47" s="230">
        <v>4500000</v>
      </c>
      <c r="AK47" s="230">
        <v>4500000</v>
      </c>
      <c r="AL47" s="230">
        <v>4500000</v>
      </c>
      <c r="AM47" s="230">
        <v>4500000</v>
      </c>
      <c r="AN47" s="230">
        <v>4500000</v>
      </c>
      <c r="AO47" s="230">
        <v>4500000</v>
      </c>
      <c r="AP47" s="230">
        <v>7500000</v>
      </c>
      <c r="AQ47" s="215">
        <f t="shared" si="2"/>
        <v>48000000</v>
      </c>
    </row>
    <row r="48" spans="1:45" ht="107.25" customHeight="1" thickTop="1" thickBot="1" x14ac:dyDescent="0.3">
      <c r="A48" s="216">
        <v>1152</v>
      </c>
      <c r="B48" s="217" t="s">
        <v>138</v>
      </c>
      <c r="C48" s="218" t="s">
        <v>96</v>
      </c>
      <c r="D48" s="217">
        <v>29705703</v>
      </c>
      <c r="E48" s="218" t="s">
        <v>70</v>
      </c>
      <c r="F48" s="218" t="s">
        <v>96</v>
      </c>
      <c r="G48" s="219">
        <v>174</v>
      </c>
      <c r="H48" s="202" t="s">
        <v>71</v>
      </c>
      <c r="I48" s="203">
        <v>297057</v>
      </c>
      <c r="J48" s="203">
        <v>297057</v>
      </c>
      <c r="K48" s="202" t="s">
        <v>142</v>
      </c>
      <c r="L48" s="203">
        <v>81101500</v>
      </c>
      <c r="M48" s="220" t="s">
        <v>143</v>
      </c>
      <c r="N48" s="221"/>
      <c r="O48" s="222">
        <v>42767</v>
      </c>
      <c r="P48" s="222">
        <v>42719</v>
      </c>
      <c r="Q48" s="223" t="s">
        <v>74</v>
      </c>
      <c r="R48" s="224" t="s">
        <v>75</v>
      </c>
      <c r="S48" s="225">
        <v>37926500</v>
      </c>
      <c r="T48" s="209">
        <f t="shared" si="3"/>
        <v>37926500</v>
      </c>
      <c r="U48" s="218" t="s">
        <v>76</v>
      </c>
      <c r="V48" s="218" t="s">
        <v>77</v>
      </c>
      <c r="W48" s="226" t="s">
        <v>102</v>
      </c>
      <c r="X48" s="227"/>
      <c r="Y48" s="228"/>
      <c r="Z48" s="229">
        <v>22500000</v>
      </c>
      <c r="AA48" s="228" t="s">
        <v>210</v>
      </c>
      <c r="AB48" s="228" t="s">
        <v>209</v>
      </c>
      <c r="AC48" s="228" t="s">
        <v>79</v>
      </c>
      <c r="AD48" s="228"/>
      <c r="AE48" s="230"/>
      <c r="AF48" s="230"/>
      <c r="AG48" s="230">
        <v>4200000</v>
      </c>
      <c r="AH48" s="230">
        <v>4200000</v>
      </c>
      <c r="AI48" s="230">
        <v>4200000</v>
      </c>
      <c r="AJ48" s="230">
        <v>4200000</v>
      </c>
      <c r="AK48" s="230">
        <v>4200000</v>
      </c>
      <c r="AL48" s="230">
        <v>4200000</v>
      </c>
      <c r="AM48" s="230">
        <v>4200000</v>
      </c>
      <c r="AN48" s="230">
        <v>4200000</v>
      </c>
      <c r="AO48" s="230">
        <v>4200000</v>
      </c>
      <c r="AP48" s="230">
        <v>126500</v>
      </c>
      <c r="AQ48" s="215">
        <f t="shared" si="2"/>
        <v>37926500</v>
      </c>
    </row>
    <row r="49" spans="1:43" ht="108" customHeight="1" thickTop="1" thickBot="1" x14ac:dyDescent="0.3">
      <c r="A49" s="231">
        <v>1152</v>
      </c>
      <c r="B49" s="232" t="s">
        <v>138</v>
      </c>
      <c r="C49" s="233" t="s">
        <v>96</v>
      </c>
      <c r="D49" s="232">
        <v>29705703</v>
      </c>
      <c r="E49" s="233" t="s">
        <v>70</v>
      </c>
      <c r="F49" s="233" t="s">
        <v>96</v>
      </c>
      <c r="G49" s="234">
        <v>174</v>
      </c>
      <c r="H49" s="235" t="s">
        <v>71</v>
      </c>
      <c r="I49" s="236">
        <v>297057</v>
      </c>
      <c r="J49" s="236">
        <v>297057</v>
      </c>
      <c r="K49" s="202" t="s">
        <v>142</v>
      </c>
      <c r="L49" s="203">
        <v>81101500</v>
      </c>
      <c r="M49" s="220" t="s">
        <v>143</v>
      </c>
      <c r="N49" s="237"/>
      <c r="O49" s="238">
        <v>42767</v>
      </c>
      <c r="P49" s="238">
        <v>42719</v>
      </c>
      <c r="Q49" s="239" t="s">
        <v>74</v>
      </c>
      <c r="R49" s="240" t="s">
        <v>75</v>
      </c>
      <c r="S49" s="241">
        <v>37926500</v>
      </c>
      <c r="T49" s="209">
        <f t="shared" si="3"/>
        <v>37926500</v>
      </c>
      <c r="U49" s="233" t="s">
        <v>76</v>
      </c>
      <c r="V49" s="233" t="s">
        <v>77</v>
      </c>
      <c r="W49" s="242" t="s">
        <v>102</v>
      </c>
      <c r="X49" s="243"/>
      <c r="Y49" s="244"/>
      <c r="Z49" s="245">
        <v>18000000</v>
      </c>
      <c r="AA49" s="244" t="s">
        <v>211</v>
      </c>
      <c r="AB49" s="244" t="s">
        <v>212</v>
      </c>
      <c r="AC49" s="244" t="s">
        <v>79</v>
      </c>
      <c r="AD49" s="244"/>
      <c r="AE49" s="246"/>
      <c r="AF49" s="246"/>
      <c r="AG49" s="246">
        <v>4200000</v>
      </c>
      <c r="AH49" s="246">
        <v>4200000</v>
      </c>
      <c r="AI49" s="246">
        <v>4200000</v>
      </c>
      <c r="AJ49" s="246">
        <v>4200000</v>
      </c>
      <c r="AK49" s="246">
        <v>4200000</v>
      </c>
      <c r="AL49" s="246">
        <v>4200000</v>
      </c>
      <c r="AM49" s="246">
        <v>4200000</v>
      </c>
      <c r="AN49" s="246">
        <v>4200000</v>
      </c>
      <c r="AO49" s="246">
        <v>4200000</v>
      </c>
      <c r="AP49" s="246">
        <v>126500</v>
      </c>
      <c r="AQ49" s="215">
        <f t="shared" si="2"/>
        <v>37926500</v>
      </c>
    </row>
    <row r="50" spans="1:43" ht="99.75" customHeight="1" thickTop="1" thickBot="1" x14ac:dyDescent="0.3">
      <c r="A50" s="247">
        <v>1152</v>
      </c>
      <c r="B50" s="248" t="s">
        <v>150</v>
      </c>
      <c r="C50" s="249" t="s">
        <v>112</v>
      </c>
      <c r="D50" s="248">
        <v>29705701</v>
      </c>
      <c r="E50" s="249" t="s">
        <v>70</v>
      </c>
      <c r="F50" s="249" t="s">
        <v>112</v>
      </c>
      <c r="G50" s="250">
        <v>175</v>
      </c>
      <c r="H50" s="251" t="s">
        <v>71</v>
      </c>
      <c r="I50" s="252">
        <v>297057</v>
      </c>
      <c r="J50" s="252">
        <v>297057</v>
      </c>
      <c r="K50" s="251" t="s">
        <v>72</v>
      </c>
      <c r="L50" s="252">
        <v>80111600</v>
      </c>
      <c r="M50" s="253" t="s">
        <v>151</v>
      </c>
      <c r="N50" s="254" t="s">
        <v>152</v>
      </c>
      <c r="O50" s="255">
        <v>42750</v>
      </c>
      <c r="P50" s="255">
        <v>42719</v>
      </c>
      <c r="Q50" s="256" t="s">
        <v>74</v>
      </c>
      <c r="R50" s="257" t="s">
        <v>75</v>
      </c>
      <c r="S50" s="258">
        <v>49500000</v>
      </c>
      <c r="T50" s="258">
        <f t="shared" si="3"/>
        <v>49500000</v>
      </c>
      <c r="U50" s="249" t="s">
        <v>76</v>
      </c>
      <c r="V50" s="249" t="s">
        <v>77</v>
      </c>
      <c r="W50" s="259" t="s">
        <v>102</v>
      </c>
      <c r="X50" s="260">
        <v>7000081091</v>
      </c>
      <c r="Y50" s="261"/>
      <c r="Z50" s="262">
        <v>45000000</v>
      </c>
      <c r="AA50" s="263" t="s">
        <v>153</v>
      </c>
      <c r="AB50" s="261" t="s">
        <v>154</v>
      </c>
      <c r="AC50" s="264" t="s">
        <v>79</v>
      </c>
      <c r="AD50" s="261"/>
      <c r="AE50" s="265"/>
      <c r="AF50" s="265"/>
      <c r="AG50" s="265">
        <v>4500000</v>
      </c>
      <c r="AH50" s="265">
        <v>4500000</v>
      </c>
      <c r="AI50" s="265">
        <v>4500000</v>
      </c>
      <c r="AJ50" s="265">
        <v>4500000</v>
      </c>
      <c r="AK50" s="265">
        <v>4500000</v>
      </c>
      <c r="AL50" s="265">
        <v>4500000</v>
      </c>
      <c r="AM50" s="265">
        <v>4500000</v>
      </c>
      <c r="AN50" s="265">
        <v>4500000</v>
      </c>
      <c r="AO50" s="265">
        <v>4500000</v>
      </c>
      <c r="AP50" s="265">
        <v>4500000</v>
      </c>
      <c r="AQ50" s="266">
        <f t="shared" si="2"/>
        <v>45000000</v>
      </c>
    </row>
    <row r="51" spans="1:43" ht="165" customHeight="1" thickTop="1" thickBot="1" x14ac:dyDescent="0.3">
      <c r="A51" s="267">
        <v>1152</v>
      </c>
      <c r="B51" s="268" t="s">
        <v>150</v>
      </c>
      <c r="C51" s="269" t="s">
        <v>112</v>
      </c>
      <c r="D51" s="268">
        <v>29705701</v>
      </c>
      <c r="E51" s="269" t="s">
        <v>70</v>
      </c>
      <c r="F51" s="269" t="s">
        <v>112</v>
      </c>
      <c r="G51" s="270">
        <v>175</v>
      </c>
      <c r="H51" s="271" t="s">
        <v>71</v>
      </c>
      <c r="I51" s="272">
        <v>297057</v>
      </c>
      <c r="J51" s="272">
        <v>297057</v>
      </c>
      <c r="K51" s="271" t="s">
        <v>72</v>
      </c>
      <c r="L51" s="272">
        <v>80111600</v>
      </c>
      <c r="M51" s="273" t="s">
        <v>155</v>
      </c>
      <c r="N51" s="274" t="s">
        <v>156</v>
      </c>
      <c r="O51" s="275">
        <v>42750</v>
      </c>
      <c r="P51" s="275">
        <v>43084</v>
      </c>
      <c r="Q51" s="276" t="s">
        <v>74</v>
      </c>
      <c r="R51" s="277" t="s">
        <v>75</v>
      </c>
      <c r="S51" s="278">
        <v>24000000</v>
      </c>
      <c r="T51" s="258">
        <f t="shared" si="3"/>
        <v>24000000</v>
      </c>
      <c r="U51" s="269" t="s">
        <v>76</v>
      </c>
      <c r="V51" s="269" t="s">
        <v>77</v>
      </c>
      <c r="W51" s="279" t="s">
        <v>102</v>
      </c>
      <c r="X51" s="280">
        <v>7000080816</v>
      </c>
      <c r="Y51" s="264"/>
      <c r="Z51" s="262">
        <v>23800000</v>
      </c>
      <c r="AA51" s="264" t="s">
        <v>157</v>
      </c>
      <c r="AB51" s="264" t="s">
        <v>158</v>
      </c>
      <c r="AC51" s="264" t="s">
        <v>79</v>
      </c>
      <c r="AD51" s="264"/>
      <c r="AE51" s="281"/>
      <c r="AF51" s="281">
        <v>2400000</v>
      </c>
      <c r="AG51" s="281">
        <v>2400000</v>
      </c>
      <c r="AH51" s="281">
        <v>2400000</v>
      </c>
      <c r="AI51" s="281">
        <v>2400000</v>
      </c>
      <c r="AJ51" s="281">
        <v>2400000</v>
      </c>
      <c r="AK51" s="281">
        <v>2400000</v>
      </c>
      <c r="AL51" s="281">
        <v>2400000</v>
      </c>
      <c r="AM51" s="281">
        <v>2400000</v>
      </c>
      <c r="AN51" s="281">
        <v>2400000</v>
      </c>
      <c r="AO51" s="281">
        <v>2400000</v>
      </c>
      <c r="AP51" s="281"/>
      <c r="AQ51" s="266">
        <f t="shared" si="2"/>
        <v>24000000</v>
      </c>
    </row>
    <row r="52" spans="1:43" ht="165" customHeight="1" thickTop="1" thickBot="1" x14ac:dyDescent="0.3">
      <c r="A52" s="267">
        <v>1152</v>
      </c>
      <c r="B52" s="268" t="s">
        <v>150</v>
      </c>
      <c r="C52" s="269" t="s">
        <v>112</v>
      </c>
      <c r="D52" s="268">
        <v>29705701</v>
      </c>
      <c r="E52" s="269" t="s">
        <v>70</v>
      </c>
      <c r="F52" s="269" t="s">
        <v>112</v>
      </c>
      <c r="G52" s="270">
        <v>175</v>
      </c>
      <c r="H52" s="271" t="s">
        <v>71</v>
      </c>
      <c r="I52" s="272">
        <v>297057</v>
      </c>
      <c r="J52" s="272">
        <v>297057</v>
      </c>
      <c r="K52" s="271" t="s">
        <v>80</v>
      </c>
      <c r="L52" s="272">
        <v>80101602</v>
      </c>
      <c r="M52" s="273" t="s">
        <v>159</v>
      </c>
      <c r="N52" s="274" t="s">
        <v>160</v>
      </c>
      <c r="O52" s="282">
        <v>42887</v>
      </c>
      <c r="P52" s="275">
        <v>43084</v>
      </c>
      <c r="Q52" s="276" t="s">
        <v>161</v>
      </c>
      <c r="R52" s="277" t="s">
        <v>75</v>
      </c>
      <c r="S52" s="278">
        <v>500000</v>
      </c>
      <c r="T52" s="258">
        <f t="shared" si="3"/>
        <v>500000</v>
      </c>
      <c r="U52" s="269" t="s">
        <v>76</v>
      </c>
      <c r="V52" s="269" t="s">
        <v>77</v>
      </c>
      <c r="W52" s="279" t="s">
        <v>102</v>
      </c>
      <c r="X52" s="280">
        <v>7000079963</v>
      </c>
      <c r="Y52" s="281"/>
      <c r="Z52" s="281"/>
      <c r="AA52" s="281"/>
      <c r="AB52" s="261"/>
      <c r="AC52" s="264" t="s">
        <v>79</v>
      </c>
      <c r="AD52" s="281"/>
      <c r="AE52" s="281"/>
      <c r="AF52" s="281"/>
      <c r="AG52" s="281"/>
      <c r="AH52" s="281"/>
      <c r="AI52" s="281">
        <v>500000</v>
      </c>
      <c r="AJ52" s="265"/>
      <c r="AK52" s="281"/>
      <c r="AL52" s="281"/>
      <c r="AM52" s="281"/>
      <c r="AN52" s="281"/>
      <c r="AO52" s="281"/>
      <c r="AP52" s="281"/>
      <c r="AQ52" s="266">
        <f>SUM(AF52:AP52)</f>
        <v>500000</v>
      </c>
    </row>
    <row r="53" spans="1:43" ht="168" customHeight="1" thickTop="1" thickBot="1" x14ac:dyDescent="0.3">
      <c r="A53" s="267">
        <v>1152</v>
      </c>
      <c r="B53" s="268" t="s">
        <v>150</v>
      </c>
      <c r="C53" s="269" t="s">
        <v>112</v>
      </c>
      <c r="D53" s="268">
        <v>29705701</v>
      </c>
      <c r="E53" s="269" t="s">
        <v>83</v>
      </c>
      <c r="F53" s="269" t="s">
        <v>112</v>
      </c>
      <c r="G53" s="270">
        <v>175</v>
      </c>
      <c r="H53" s="271" t="s">
        <v>71</v>
      </c>
      <c r="I53" s="272">
        <v>297057</v>
      </c>
      <c r="J53" s="272">
        <v>297057</v>
      </c>
      <c r="K53" s="271" t="s">
        <v>80</v>
      </c>
      <c r="L53" s="272">
        <v>80101602</v>
      </c>
      <c r="M53" s="273" t="s">
        <v>159</v>
      </c>
      <c r="N53" s="274" t="s">
        <v>160</v>
      </c>
      <c r="O53" s="282">
        <v>42887</v>
      </c>
      <c r="P53" s="275">
        <v>43084</v>
      </c>
      <c r="Q53" s="276" t="s">
        <v>161</v>
      </c>
      <c r="R53" s="283" t="s">
        <v>84</v>
      </c>
      <c r="S53" s="278">
        <v>100000000</v>
      </c>
      <c r="T53" s="278">
        <f t="shared" si="3"/>
        <v>100000000</v>
      </c>
      <c r="U53" s="269" t="s">
        <v>76</v>
      </c>
      <c r="V53" s="269" t="s">
        <v>77</v>
      </c>
      <c r="W53" s="279" t="s">
        <v>102</v>
      </c>
      <c r="X53" s="280">
        <v>7000079963</v>
      </c>
      <c r="Y53" s="264"/>
      <c r="Z53" s="262"/>
      <c r="AA53" s="264"/>
      <c r="AB53" s="264"/>
      <c r="AC53" s="264" t="s">
        <v>79</v>
      </c>
      <c r="AD53" s="264"/>
      <c r="AE53" s="281"/>
      <c r="AF53" s="281"/>
      <c r="AG53" s="281"/>
      <c r="AH53" s="281"/>
      <c r="AI53" s="284">
        <v>19594894</v>
      </c>
      <c r="AJ53" s="281"/>
      <c r="AK53" s="281"/>
      <c r="AL53" s="284">
        <v>80405106</v>
      </c>
      <c r="AM53" s="281"/>
      <c r="AN53" s="281"/>
      <c r="AO53" s="281"/>
      <c r="AP53" s="281"/>
      <c r="AQ53" s="266">
        <f>SUM(AF53:AP53)</f>
        <v>100000000</v>
      </c>
    </row>
    <row r="54" spans="1:43" ht="168" customHeight="1" thickTop="1" thickBot="1" x14ac:dyDescent="0.3">
      <c r="A54" s="285">
        <v>1152</v>
      </c>
      <c r="B54" s="286" t="s">
        <v>150</v>
      </c>
      <c r="C54" s="287" t="s">
        <v>112</v>
      </c>
      <c r="D54" s="286">
        <v>29705701</v>
      </c>
      <c r="E54" s="287" t="s">
        <v>70</v>
      </c>
      <c r="F54" s="287" t="s">
        <v>112</v>
      </c>
      <c r="G54" s="288">
        <v>175</v>
      </c>
      <c r="H54" s="289" t="s">
        <v>71</v>
      </c>
      <c r="I54" s="290">
        <v>297057</v>
      </c>
      <c r="J54" s="290">
        <v>297057</v>
      </c>
      <c r="K54" s="271" t="s">
        <v>80</v>
      </c>
      <c r="L54" s="272">
        <v>80101602</v>
      </c>
      <c r="M54" s="291" t="s">
        <v>159</v>
      </c>
      <c r="N54" s="292" t="s">
        <v>160</v>
      </c>
      <c r="O54" s="282">
        <v>42887</v>
      </c>
      <c r="P54" s="282">
        <v>43084</v>
      </c>
      <c r="Q54" s="276" t="s">
        <v>161</v>
      </c>
      <c r="R54" s="277" t="s">
        <v>75</v>
      </c>
      <c r="S54" s="293">
        <f>14800000+700000000</f>
        <v>714800000</v>
      </c>
      <c r="T54" s="258">
        <f>S54</f>
        <v>714800000</v>
      </c>
      <c r="U54" s="287" t="s">
        <v>76</v>
      </c>
      <c r="V54" s="287" t="s">
        <v>77</v>
      </c>
      <c r="W54" s="294" t="s">
        <v>102</v>
      </c>
      <c r="X54" s="280">
        <v>7000079963</v>
      </c>
      <c r="Y54" s="284"/>
      <c r="Z54" s="284"/>
      <c r="AA54" s="284"/>
      <c r="AB54" s="284"/>
      <c r="AC54" s="264" t="s">
        <v>79</v>
      </c>
      <c r="AD54" s="284"/>
      <c r="AE54" s="284"/>
      <c r="AF54" s="284"/>
      <c r="AG54" s="265"/>
      <c r="AH54" s="295"/>
      <c r="AI54" s="295">
        <v>14800000</v>
      </c>
      <c r="AJ54" s="295"/>
      <c r="AK54" s="295"/>
      <c r="AL54" s="295"/>
      <c r="AM54" s="295"/>
      <c r="AN54" s="295"/>
      <c r="AO54" s="295"/>
      <c r="AP54" s="295"/>
      <c r="AQ54" s="266">
        <f>SUM(AF54:AP54)</f>
        <v>14800000</v>
      </c>
    </row>
    <row r="55" spans="1:43" ht="168" customHeight="1" thickTop="1" thickBot="1" x14ac:dyDescent="0.3">
      <c r="A55" s="285">
        <v>1152</v>
      </c>
      <c r="B55" s="286" t="s">
        <v>150</v>
      </c>
      <c r="C55" s="287" t="s">
        <v>112</v>
      </c>
      <c r="D55" s="286">
        <v>29705701</v>
      </c>
      <c r="E55" s="287" t="s">
        <v>83</v>
      </c>
      <c r="F55" s="287" t="s">
        <v>112</v>
      </c>
      <c r="G55" s="288">
        <v>175</v>
      </c>
      <c r="H55" s="291" t="s">
        <v>162</v>
      </c>
      <c r="I55" s="275">
        <v>42795</v>
      </c>
      <c r="J55" s="282">
        <v>43084</v>
      </c>
      <c r="K55" s="276" t="s">
        <v>161</v>
      </c>
      <c r="L55" s="283" t="s">
        <v>84</v>
      </c>
      <c r="M55" s="291" t="s">
        <v>159</v>
      </c>
      <c r="N55" s="275">
        <v>42795</v>
      </c>
      <c r="O55" s="282">
        <v>42887</v>
      </c>
      <c r="P55" s="282">
        <v>43084</v>
      </c>
      <c r="Q55" s="276" t="s">
        <v>161</v>
      </c>
      <c r="R55" s="283" t="s">
        <v>84</v>
      </c>
      <c r="S55" s="293">
        <v>100000000</v>
      </c>
      <c r="T55" s="293">
        <f t="shared" ref="T55" si="4">S55</f>
        <v>100000000</v>
      </c>
      <c r="U55" s="287" t="s">
        <v>76</v>
      </c>
      <c r="V55" s="287" t="s">
        <v>77</v>
      </c>
      <c r="W55" s="294" t="s">
        <v>102</v>
      </c>
      <c r="X55" s="280">
        <v>7000079963</v>
      </c>
      <c r="Y55" s="296"/>
      <c r="Z55" s="297"/>
      <c r="AA55" s="296"/>
      <c r="AB55" s="296"/>
      <c r="AC55" s="264" t="s">
        <v>79</v>
      </c>
      <c r="AD55" s="296"/>
      <c r="AE55" s="284"/>
      <c r="AF55" s="284"/>
      <c r="AG55" s="284"/>
      <c r="AH55" s="284"/>
      <c r="AI55" s="284">
        <v>100000000</v>
      </c>
      <c r="AJ55" s="284"/>
      <c r="AK55" s="284"/>
      <c r="AL55" s="284"/>
      <c r="AM55" s="284"/>
      <c r="AN55" s="284"/>
      <c r="AO55" s="284"/>
      <c r="AP55" s="284"/>
      <c r="AQ55" s="266">
        <f>SUM(AF55:AP55)</f>
        <v>100000000</v>
      </c>
    </row>
    <row r="56" spans="1:43" ht="162" customHeight="1" thickTop="1" thickBot="1" x14ac:dyDescent="0.3">
      <c r="A56" s="285">
        <v>1152</v>
      </c>
      <c r="B56" s="286" t="s">
        <v>150</v>
      </c>
      <c r="C56" s="287" t="s">
        <v>112</v>
      </c>
      <c r="D56" s="286">
        <v>29705701</v>
      </c>
      <c r="E56" s="287" t="s">
        <v>83</v>
      </c>
      <c r="F56" s="287" t="s">
        <v>112</v>
      </c>
      <c r="G56" s="288">
        <v>175</v>
      </c>
      <c r="H56" s="289" t="s">
        <v>71</v>
      </c>
      <c r="I56" s="290">
        <v>297057</v>
      </c>
      <c r="J56" s="290">
        <v>297057</v>
      </c>
      <c r="K56" s="271" t="s">
        <v>80</v>
      </c>
      <c r="L56" s="272">
        <v>80101602</v>
      </c>
      <c r="M56" s="291" t="s">
        <v>159</v>
      </c>
      <c r="N56" s="292" t="s">
        <v>160</v>
      </c>
      <c r="O56" s="275">
        <v>42887</v>
      </c>
      <c r="P56" s="282">
        <v>43084</v>
      </c>
      <c r="Q56" s="276" t="s">
        <v>161</v>
      </c>
      <c r="R56" s="283" t="s">
        <v>84</v>
      </c>
      <c r="S56" s="293">
        <v>200000000</v>
      </c>
      <c r="T56" s="293">
        <f>S56</f>
        <v>200000000</v>
      </c>
      <c r="U56" s="287" t="s">
        <v>76</v>
      </c>
      <c r="V56" s="287" t="s">
        <v>77</v>
      </c>
      <c r="W56" s="294" t="s">
        <v>102</v>
      </c>
      <c r="X56" s="280"/>
      <c r="Y56" s="296"/>
      <c r="Z56" s="297"/>
      <c r="AA56" s="296"/>
      <c r="AB56" s="296"/>
      <c r="AC56" s="264" t="s">
        <v>79</v>
      </c>
      <c r="AD56" s="296"/>
      <c r="AE56" s="284"/>
      <c r="AF56" s="284"/>
      <c r="AG56" s="284"/>
      <c r="AH56" s="284"/>
      <c r="AI56" s="284">
        <v>100000000</v>
      </c>
      <c r="AJ56" s="284"/>
      <c r="AK56" s="284"/>
      <c r="AL56" s="284"/>
      <c r="AM56" s="284"/>
      <c r="AN56" s="284"/>
      <c r="AO56" s="284"/>
      <c r="AP56" s="284"/>
      <c r="AQ56" s="266">
        <f>SUM(AF56:AP56)</f>
        <v>100000000</v>
      </c>
    </row>
    <row r="57" spans="1:43" ht="267" customHeight="1" thickTop="1" thickBot="1" x14ac:dyDescent="0.3">
      <c r="A57" s="298">
        <v>1152</v>
      </c>
      <c r="B57" s="299" t="s">
        <v>163</v>
      </c>
      <c r="C57" s="300" t="s">
        <v>164</v>
      </c>
      <c r="D57" s="299">
        <v>29705704</v>
      </c>
      <c r="E57" s="300" t="s">
        <v>70</v>
      </c>
      <c r="F57" s="300" t="s">
        <v>164</v>
      </c>
      <c r="G57" s="301">
        <v>176</v>
      </c>
      <c r="H57" s="302" t="s">
        <v>71</v>
      </c>
      <c r="I57" s="303">
        <v>297057</v>
      </c>
      <c r="J57" s="303">
        <v>297057</v>
      </c>
      <c r="K57" s="302" t="s">
        <v>72</v>
      </c>
      <c r="L57" s="303">
        <v>80111600</v>
      </c>
      <c r="M57" s="304" t="s">
        <v>165</v>
      </c>
      <c r="N57" s="305" t="s">
        <v>166</v>
      </c>
      <c r="O57" s="306">
        <v>42740</v>
      </c>
      <c r="P57" s="306">
        <v>43099</v>
      </c>
      <c r="Q57" s="307" t="s">
        <v>74</v>
      </c>
      <c r="R57" s="308" t="s">
        <v>75</v>
      </c>
      <c r="S57" s="309">
        <v>49000000</v>
      </c>
      <c r="T57" s="309">
        <f t="shared" si="3"/>
        <v>49000000</v>
      </c>
      <c r="U57" s="300" t="s">
        <v>76</v>
      </c>
      <c r="V57" s="300" t="s">
        <v>77</v>
      </c>
      <c r="W57" s="310" t="s">
        <v>167</v>
      </c>
      <c r="X57" s="311">
        <v>7000080923</v>
      </c>
      <c r="Y57" s="312">
        <v>4500025902</v>
      </c>
      <c r="Z57" s="313">
        <v>49000000</v>
      </c>
      <c r="AA57" s="314" t="s">
        <v>168</v>
      </c>
      <c r="AB57" s="312" t="s">
        <v>169</v>
      </c>
      <c r="AC57" s="312" t="s">
        <v>79</v>
      </c>
      <c r="AD57" s="312"/>
      <c r="AE57" s="315"/>
      <c r="AF57" s="315">
        <v>4900000</v>
      </c>
      <c r="AG57" s="315">
        <v>4900000</v>
      </c>
      <c r="AH57" s="315">
        <v>4900000</v>
      </c>
      <c r="AI57" s="315">
        <v>4900000</v>
      </c>
      <c r="AJ57" s="315">
        <v>4900000</v>
      </c>
      <c r="AK57" s="315">
        <v>4900000</v>
      </c>
      <c r="AL57" s="315">
        <v>4900000</v>
      </c>
      <c r="AM57" s="315">
        <v>4900000</v>
      </c>
      <c r="AN57" s="315">
        <v>4900000</v>
      </c>
      <c r="AO57" s="315">
        <v>4900000</v>
      </c>
      <c r="AP57" s="315"/>
      <c r="AQ57" s="316">
        <f>SUM(AE57:AP57)</f>
        <v>49000000</v>
      </c>
    </row>
    <row r="58" spans="1:43" ht="96" customHeight="1" thickTop="1" thickBot="1" x14ac:dyDescent="0.3">
      <c r="A58" s="317">
        <v>1152</v>
      </c>
      <c r="B58" s="318" t="s">
        <v>163</v>
      </c>
      <c r="C58" s="319" t="s">
        <v>164</v>
      </c>
      <c r="D58" s="318">
        <v>29705704</v>
      </c>
      <c r="E58" s="319" t="s">
        <v>83</v>
      </c>
      <c r="F58" s="319" t="s">
        <v>164</v>
      </c>
      <c r="G58" s="320">
        <v>176</v>
      </c>
      <c r="H58" s="321" t="s">
        <v>71</v>
      </c>
      <c r="I58" s="322">
        <v>297057</v>
      </c>
      <c r="J58" s="322">
        <v>297057</v>
      </c>
      <c r="K58" s="321" t="s">
        <v>72</v>
      </c>
      <c r="L58" s="322">
        <v>80111600</v>
      </c>
      <c r="M58" s="323" t="s">
        <v>170</v>
      </c>
      <c r="N58" s="324" t="s">
        <v>171</v>
      </c>
      <c r="O58" s="325">
        <v>42750</v>
      </c>
      <c r="P58" s="325">
        <v>43084</v>
      </c>
      <c r="Q58" s="326" t="s">
        <v>74</v>
      </c>
      <c r="R58" s="327" t="s">
        <v>84</v>
      </c>
      <c r="S58" s="328">
        <v>49500000</v>
      </c>
      <c r="T58" s="309">
        <f t="shared" si="3"/>
        <v>49500000</v>
      </c>
      <c r="U58" s="319" t="s">
        <v>76</v>
      </c>
      <c r="V58" s="319" t="s">
        <v>77</v>
      </c>
      <c r="W58" s="329" t="s">
        <v>172</v>
      </c>
      <c r="X58" s="330">
        <v>7000080926</v>
      </c>
      <c r="Y58" s="331">
        <v>4500025926</v>
      </c>
      <c r="Z58" s="314">
        <v>45000000</v>
      </c>
      <c r="AA58" s="314" t="s">
        <v>173</v>
      </c>
      <c r="AB58" s="331" t="s">
        <v>174</v>
      </c>
      <c r="AC58" s="331" t="s">
        <v>79</v>
      </c>
      <c r="AD58" s="331"/>
      <c r="AE58" s="332"/>
      <c r="AF58" s="332"/>
      <c r="AG58" s="332">
        <v>4500000</v>
      </c>
      <c r="AH58" s="332">
        <v>4500000</v>
      </c>
      <c r="AI58" s="332">
        <v>4500000</v>
      </c>
      <c r="AJ58" s="332">
        <v>4500000</v>
      </c>
      <c r="AK58" s="332">
        <v>4500000</v>
      </c>
      <c r="AL58" s="332">
        <v>4500000</v>
      </c>
      <c r="AM58" s="332">
        <v>4500000</v>
      </c>
      <c r="AN58" s="332">
        <v>4500000</v>
      </c>
      <c r="AO58" s="332">
        <v>4500000</v>
      </c>
      <c r="AP58" s="332">
        <v>4500000</v>
      </c>
      <c r="AQ58" s="316">
        <f>SUM(AF58:AP58)</f>
        <v>45000000</v>
      </c>
    </row>
    <row r="59" spans="1:43" ht="96" customHeight="1" thickTop="1" thickBot="1" x14ac:dyDescent="0.3">
      <c r="A59" s="317">
        <v>1152</v>
      </c>
      <c r="B59" s="318" t="s">
        <v>163</v>
      </c>
      <c r="C59" s="319" t="s">
        <v>164</v>
      </c>
      <c r="D59" s="318">
        <v>29705704</v>
      </c>
      <c r="E59" s="319" t="s">
        <v>70</v>
      </c>
      <c r="F59" s="319" t="s">
        <v>164</v>
      </c>
      <c r="G59" s="320">
        <v>176</v>
      </c>
      <c r="H59" s="321" t="s">
        <v>71</v>
      </c>
      <c r="I59" s="322">
        <v>297057</v>
      </c>
      <c r="J59" s="322">
        <v>297057</v>
      </c>
      <c r="K59" s="321" t="s">
        <v>72</v>
      </c>
      <c r="L59" s="322">
        <v>80111600</v>
      </c>
      <c r="M59" s="323" t="s">
        <v>170</v>
      </c>
      <c r="N59" s="324" t="s">
        <v>175</v>
      </c>
      <c r="O59" s="325">
        <v>42750</v>
      </c>
      <c r="P59" s="325">
        <v>43084</v>
      </c>
      <c r="Q59" s="326" t="s">
        <v>74</v>
      </c>
      <c r="R59" s="327" t="s">
        <v>75</v>
      </c>
      <c r="S59" s="328">
        <v>50000000</v>
      </c>
      <c r="T59" s="309">
        <f>S59</f>
        <v>50000000</v>
      </c>
      <c r="U59" s="319" t="s">
        <v>76</v>
      </c>
      <c r="V59" s="319" t="s">
        <v>77</v>
      </c>
      <c r="W59" s="329" t="s">
        <v>172</v>
      </c>
      <c r="X59" s="330">
        <v>7000080917</v>
      </c>
      <c r="Y59" s="331">
        <v>4500025920</v>
      </c>
      <c r="Z59" s="314">
        <v>50000000</v>
      </c>
      <c r="AA59" s="314" t="s">
        <v>176</v>
      </c>
      <c r="AB59" s="331" t="s">
        <v>177</v>
      </c>
      <c r="AC59" s="331" t="s">
        <v>79</v>
      </c>
      <c r="AD59" s="331"/>
      <c r="AE59" s="332"/>
      <c r="AF59" s="332"/>
      <c r="AG59" s="332">
        <v>5000000</v>
      </c>
      <c r="AH59" s="332">
        <v>5000000</v>
      </c>
      <c r="AI59" s="332">
        <v>5000000</v>
      </c>
      <c r="AJ59" s="332">
        <v>5000000</v>
      </c>
      <c r="AK59" s="332">
        <v>5000000</v>
      </c>
      <c r="AL59" s="332">
        <v>5000000</v>
      </c>
      <c r="AM59" s="332">
        <v>5000000</v>
      </c>
      <c r="AN59" s="332">
        <v>5000000</v>
      </c>
      <c r="AO59" s="332">
        <v>5000000</v>
      </c>
      <c r="AP59" s="332">
        <v>5000000</v>
      </c>
      <c r="AQ59" s="316">
        <f>SUM(AF59:AP59)</f>
        <v>50000000</v>
      </c>
    </row>
    <row r="60" spans="1:43" ht="76.5" customHeight="1" thickTop="1" thickBot="1" x14ac:dyDescent="0.3">
      <c r="A60" s="317">
        <v>1152</v>
      </c>
      <c r="B60" s="318" t="s">
        <v>163</v>
      </c>
      <c r="C60" s="319" t="s">
        <v>164</v>
      </c>
      <c r="D60" s="318">
        <v>29705704</v>
      </c>
      <c r="E60" s="319" t="s">
        <v>70</v>
      </c>
      <c r="F60" s="319" t="s">
        <v>164</v>
      </c>
      <c r="G60" s="320">
        <v>176</v>
      </c>
      <c r="H60" s="321" t="s">
        <v>71</v>
      </c>
      <c r="I60" s="322">
        <v>297057</v>
      </c>
      <c r="J60" s="322">
        <v>297057</v>
      </c>
      <c r="K60" s="321" t="s">
        <v>72</v>
      </c>
      <c r="L60" s="322">
        <v>80111600</v>
      </c>
      <c r="M60" s="323" t="s">
        <v>178</v>
      </c>
      <c r="N60" s="324" t="s">
        <v>179</v>
      </c>
      <c r="O60" s="325">
        <v>42740</v>
      </c>
      <c r="P60" s="325">
        <v>43099</v>
      </c>
      <c r="Q60" s="326" t="s">
        <v>74</v>
      </c>
      <c r="R60" s="327" t="s">
        <v>75</v>
      </c>
      <c r="S60" s="328">
        <v>12000000</v>
      </c>
      <c r="T60" s="309">
        <f t="shared" si="3"/>
        <v>12000000</v>
      </c>
      <c r="U60" s="319" t="s">
        <v>76</v>
      </c>
      <c r="V60" s="319" t="s">
        <v>77</v>
      </c>
      <c r="W60" s="329" t="s">
        <v>172</v>
      </c>
      <c r="X60" s="330">
        <v>7000080924</v>
      </c>
      <c r="Y60" s="331">
        <v>4500025944</v>
      </c>
      <c r="Z60" s="314">
        <v>12000000</v>
      </c>
      <c r="AA60" s="314" t="s">
        <v>180</v>
      </c>
      <c r="AB60" s="331" t="s">
        <v>181</v>
      </c>
      <c r="AC60" s="331" t="s">
        <v>79</v>
      </c>
      <c r="AD60" s="331"/>
      <c r="AE60" s="332"/>
      <c r="AF60" s="332"/>
      <c r="AG60" s="332">
        <v>2000000</v>
      </c>
      <c r="AH60" s="332">
        <v>2000000</v>
      </c>
      <c r="AI60" s="332">
        <v>2000000</v>
      </c>
      <c r="AJ60" s="332">
        <v>2000000</v>
      </c>
      <c r="AK60" s="332">
        <v>2000000</v>
      </c>
      <c r="AL60" s="332">
        <v>2000000</v>
      </c>
      <c r="AM60" s="332"/>
      <c r="AN60" s="332"/>
      <c r="AO60" s="332"/>
      <c r="AP60" s="332"/>
      <c r="AQ60" s="316">
        <f>SUM(AE60:AP60)</f>
        <v>12000000</v>
      </c>
    </row>
    <row r="61" spans="1:43" ht="55.5" customHeight="1" thickTop="1" thickBot="1" x14ac:dyDescent="0.3">
      <c r="A61" s="317">
        <v>1152</v>
      </c>
      <c r="B61" s="318" t="s">
        <v>163</v>
      </c>
      <c r="C61" s="319" t="s">
        <v>164</v>
      </c>
      <c r="D61" s="318">
        <v>29705704</v>
      </c>
      <c r="E61" s="319" t="s">
        <v>70</v>
      </c>
      <c r="F61" s="319" t="s">
        <v>164</v>
      </c>
      <c r="G61" s="320">
        <v>176</v>
      </c>
      <c r="H61" s="321" t="s">
        <v>71</v>
      </c>
      <c r="I61" s="322">
        <v>297057</v>
      </c>
      <c r="J61" s="322">
        <v>297057</v>
      </c>
      <c r="K61" s="321" t="s">
        <v>72</v>
      </c>
      <c r="L61" s="322">
        <v>80111600</v>
      </c>
      <c r="M61" s="323" t="s">
        <v>178</v>
      </c>
      <c r="N61" s="324" t="s">
        <v>182</v>
      </c>
      <c r="O61" s="325">
        <v>42740</v>
      </c>
      <c r="P61" s="325">
        <v>43099</v>
      </c>
      <c r="Q61" s="326" t="s">
        <v>74</v>
      </c>
      <c r="R61" s="327" t="s">
        <v>75</v>
      </c>
      <c r="S61" s="328">
        <v>42600000</v>
      </c>
      <c r="T61" s="309">
        <f t="shared" si="3"/>
        <v>42600000</v>
      </c>
      <c r="U61" s="319" t="s">
        <v>76</v>
      </c>
      <c r="V61" s="319" t="s">
        <v>77</v>
      </c>
      <c r="W61" s="329" t="s">
        <v>172</v>
      </c>
      <c r="X61" s="330">
        <v>7000079966</v>
      </c>
      <c r="Y61" s="331">
        <v>4500025900</v>
      </c>
      <c r="Z61" s="314">
        <v>36000000</v>
      </c>
      <c r="AA61" s="314" t="s">
        <v>183</v>
      </c>
      <c r="AB61" s="331" t="s">
        <v>184</v>
      </c>
      <c r="AC61" s="331" t="s">
        <v>79</v>
      </c>
      <c r="AD61" s="331"/>
      <c r="AE61" s="332"/>
      <c r="AF61" s="332"/>
      <c r="AG61" s="332">
        <v>3600000</v>
      </c>
      <c r="AH61" s="332">
        <v>3600000</v>
      </c>
      <c r="AI61" s="332">
        <v>3600000</v>
      </c>
      <c r="AJ61" s="332">
        <v>3600000</v>
      </c>
      <c r="AK61" s="332">
        <v>3600000</v>
      </c>
      <c r="AL61" s="332">
        <v>3600000</v>
      </c>
      <c r="AM61" s="332">
        <v>3600000</v>
      </c>
      <c r="AN61" s="332">
        <v>3600000</v>
      </c>
      <c r="AO61" s="332">
        <v>3600000</v>
      </c>
      <c r="AP61" s="332">
        <v>3600000</v>
      </c>
      <c r="AQ61" s="316">
        <f>SUM(AF61:AP61)</f>
        <v>36000000</v>
      </c>
    </row>
    <row r="62" spans="1:43" ht="88.5" customHeight="1" thickTop="1" thickBot="1" x14ac:dyDescent="0.3">
      <c r="A62" s="317">
        <v>1152</v>
      </c>
      <c r="B62" s="318" t="s">
        <v>163</v>
      </c>
      <c r="C62" s="319" t="s">
        <v>164</v>
      </c>
      <c r="D62" s="318">
        <v>29705704</v>
      </c>
      <c r="E62" s="319" t="s">
        <v>83</v>
      </c>
      <c r="F62" s="319" t="s">
        <v>164</v>
      </c>
      <c r="G62" s="320">
        <v>176</v>
      </c>
      <c r="H62" s="321" t="s">
        <v>71</v>
      </c>
      <c r="I62" s="322">
        <v>297057</v>
      </c>
      <c r="J62" s="322">
        <v>297057</v>
      </c>
      <c r="K62" s="321" t="s">
        <v>72</v>
      </c>
      <c r="L62" s="322">
        <v>80111600</v>
      </c>
      <c r="M62" s="323" t="s">
        <v>185</v>
      </c>
      <c r="N62" s="324" t="s">
        <v>186</v>
      </c>
      <c r="O62" s="325">
        <v>42750</v>
      </c>
      <c r="P62" s="325">
        <v>43084</v>
      </c>
      <c r="Q62" s="326" t="s">
        <v>74</v>
      </c>
      <c r="R62" s="327" t="s">
        <v>84</v>
      </c>
      <c r="S62" s="328">
        <v>49500000</v>
      </c>
      <c r="T62" s="309">
        <f t="shared" si="3"/>
        <v>49500000</v>
      </c>
      <c r="U62" s="319" t="s">
        <v>76</v>
      </c>
      <c r="V62" s="319" t="s">
        <v>77</v>
      </c>
      <c r="W62" s="329" t="s">
        <v>172</v>
      </c>
      <c r="X62" s="330">
        <v>7000080972</v>
      </c>
      <c r="Y62" s="331">
        <v>4500025927</v>
      </c>
      <c r="Z62" s="314">
        <v>48000000</v>
      </c>
      <c r="AA62" s="314" t="s">
        <v>187</v>
      </c>
      <c r="AB62" s="331" t="s">
        <v>188</v>
      </c>
      <c r="AC62" s="331" t="s">
        <v>79</v>
      </c>
      <c r="AD62" s="331"/>
      <c r="AE62" s="332"/>
      <c r="AF62" s="332"/>
      <c r="AG62" s="332">
        <v>4500000</v>
      </c>
      <c r="AH62" s="332">
        <v>4500000</v>
      </c>
      <c r="AI62" s="332">
        <v>4500000</v>
      </c>
      <c r="AJ62" s="332">
        <v>4500000</v>
      </c>
      <c r="AK62" s="332">
        <v>4500000</v>
      </c>
      <c r="AL62" s="332">
        <v>4500000</v>
      </c>
      <c r="AM62" s="332">
        <v>4500000</v>
      </c>
      <c r="AN62" s="332">
        <v>4500000</v>
      </c>
      <c r="AO62" s="332">
        <v>4500000</v>
      </c>
      <c r="AP62" s="332">
        <v>7500000</v>
      </c>
      <c r="AQ62" s="316">
        <f t="shared" ref="AQ62:AQ67" si="5">SUM(AF62:AP62)</f>
        <v>48000000</v>
      </c>
    </row>
    <row r="63" spans="1:43" ht="88.5" customHeight="1" thickTop="1" thickBot="1" x14ac:dyDescent="0.3">
      <c r="A63" s="317">
        <v>1152</v>
      </c>
      <c r="B63" s="318" t="s">
        <v>163</v>
      </c>
      <c r="C63" s="319" t="s">
        <v>164</v>
      </c>
      <c r="D63" s="318">
        <v>29705704</v>
      </c>
      <c r="E63" s="319" t="s">
        <v>83</v>
      </c>
      <c r="F63" s="319" t="s">
        <v>164</v>
      </c>
      <c r="G63" s="320">
        <v>176</v>
      </c>
      <c r="H63" s="321" t="s">
        <v>71</v>
      </c>
      <c r="I63" s="322">
        <v>297057</v>
      </c>
      <c r="J63" s="322">
        <v>297057</v>
      </c>
      <c r="K63" s="321" t="s">
        <v>72</v>
      </c>
      <c r="L63" s="322">
        <v>80111600</v>
      </c>
      <c r="M63" s="323" t="s">
        <v>185</v>
      </c>
      <c r="N63" s="324" t="s">
        <v>189</v>
      </c>
      <c r="O63" s="325">
        <v>42750</v>
      </c>
      <c r="P63" s="325">
        <v>43084</v>
      </c>
      <c r="Q63" s="326" t="s">
        <v>74</v>
      </c>
      <c r="R63" s="327" t="s">
        <v>84</v>
      </c>
      <c r="S63" s="328">
        <v>49500000</v>
      </c>
      <c r="T63" s="309">
        <f t="shared" si="3"/>
        <v>49500000</v>
      </c>
      <c r="U63" s="319" t="s">
        <v>76</v>
      </c>
      <c r="V63" s="319" t="s">
        <v>77</v>
      </c>
      <c r="W63" s="329" t="s">
        <v>172</v>
      </c>
      <c r="X63" s="330">
        <v>7000081110</v>
      </c>
      <c r="Y63" s="331">
        <v>4500025933</v>
      </c>
      <c r="Z63" s="314">
        <v>48000000</v>
      </c>
      <c r="AA63" s="314" t="s">
        <v>190</v>
      </c>
      <c r="AB63" s="331" t="s">
        <v>191</v>
      </c>
      <c r="AC63" s="331" t="s">
        <v>79</v>
      </c>
      <c r="AD63" s="331"/>
      <c r="AE63" s="332"/>
      <c r="AF63" s="332"/>
      <c r="AG63" s="332">
        <v>4500000</v>
      </c>
      <c r="AH63" s="332">
        <v>4500000</v>
      </c>
      <c r="AI63" s="332">
        <v>4500000</v>
      </c>
      <c r="AJ63" s="332">
        <v>4500000</v>
      </c>
      <c r="AK63" s="332">
        <v>4500000</v>
      </c>
      <c r="AL63" s="332">
        <v>4500000</v>
      </c>
      <c r="AM63" s="332">
        <v>4500000</v>
      </c>
      <c r="AN63" s="332">
        <v>4500000</v>
      </c>
      <c r="AO63" s="332">
        <v>4500000</v>
      </c>
      <c r="AP63" s="332">
        <v>7500000</v>
      </c>
      <c r="AQ63" s="316">
        <f t="shared" si="5"/>
        <v>48000000</v>
      </c>
    </row>
    <row r="64" spans="1:43" ht="103.5" customHeight="1" thickTop="1" thickBot="1" x14ac:dyDescent="0.3">
      <c r="A64" s="317">
        <v>1152</v>
      </c>
      <c r="B64" s="318" t="s">
        <v>163</v>
      </c>
      <c r="C64" s="319" t="s">
        <v>164</v>
      </c>
      <c r="D64" s="318">
        <v>29705704</v>
      </c>
      <c r="E64" s="319" t="s">
        <v>83</v>
      </c>
      <c r="F64" s="319" t="s">
        <v>164</v>
      </c>
      <c r="G64" s="320">
        <v>176</v>
      </c>
      <c r="H64" s="321" t="s">
        <v>71</v>
      </c>
      <c r="I64" s="322">
        <v>297057</v>
      </c>
      <c r="J64" s="322">
        <v>297057</v>
      </c>
      <c r="K64" s="321" t="s">
        <v>72</v>
      </c>
      <c r="L64" s="322">
        <v>80111600</v>
      </c>
      <c r="M64" s="323" t="s">
        <v>192</v>
      </c>
      <c r="N64" s="324"/>
      <c r="O64" s="325">
        <v>42750</v>
      </c>
      <c r="P64" s="325">
        <v>43084</v>
      </c>
      <c r="Q64" s="326" t="s">
        <v>74</v>
      </c>
      <c r="R64" s="327" t="s">
        <v>84</v>
      </c>
      <c r="S64" s="328">
        <v>55000000</v>
      </c>
      <c r="T64" s="309">
        <f t="shared" si="3"/>
        <v>55000000</v>
      </c>
      <c r="U64" s="319" t="s">
        <v>76</v>
      </c>
      <c r="V64" s="319" t="s">
        <v>77</v>
      </c>
      <c r="W64" s="329" t="s">
        <v>172</v>
      </c>
      <c r="X64" s="330" t="s">
        <v>193</v>
      </c>
      <c r="Y64" s="331"/>
      <c r="Z64" s="314"/>
      <c r="AA64" s="331"/>
      <c r="AB64" s="331"/>
      <c r="AC64" s="331" t="s">
        <v>79</v>
      </c>
      <c r="AD64" s="331"/>
      <c r="AE64" s="332"/>
      <c r="AF64" s="332">
        <v>5000000</v>
      </c>
      <c r="AG64" s="332">
        <v>5000000</v>
      </c>
      <c r="AH64" s="332">
        <v>5000000</v>
      </c>
      <c r="AI64" s="332">
        <v>5000000</v>
      </c>
      <c r="AJ64" s="332">
        <v>5000000</v>
      </c>
      <c r="AK64" s="332">
        <v>5000000</v>
      </c>
      <c r="AL64" s="332">
        <v>5000000</v>
      </c>
      <c r="AM64" s="332">
        <v>5000000</v>
      </c>
      <c r="AN64" s="332">
        <v>5000000</v>
      </c>
      <c r="AO64" s="332">
        <v>5000000</v>
      </c>
      <c r="AP64" s="332">
        <v>5000000</v>
      </c>
      <c r="AQ64" s="316">
        <f t="shared" si="5"/>
        <v>55000000</v>
      </c>
    </row>
    <row r="65" spans="1:43" ht="70.5" customHeight="1" thickTop="1" thickBot="1" x14ac:dyDescent="0.3">
      <c r="A65" s="317">
        <v>1152</v>
      </c>
      <c r="B65" s="318" t="s">
        <v>163</v>
      </c>
      <c r="C65" s="319" t="s">
        <v>164</v>
      </c>
      <c r="D65" s="318">
        <v>29705704</v>
      </c>
      <c r="E65" s="319" t="s">
        <v>83</v>
      </c>
      <c r="F65" s="319" t="s">
        <v>164</v>
      </c>
      <c r="G65" s="320">
        <v>176</v>
      </c>
      <c r="H65" s="321" t="s">
        <v>71</v>
      </c>
      <c r="I65" s="322">
        <v>297057</v>
      </c>
      <c r="J65" s="322">
        <v>297057</v>
      </c>
      <c r="K65" s="321" t="s">
        <v>72</v>
      </c>
      <c r="L65" s="322">
        <v>80111600</v>
      </c>
      <c r="M65" s="323" t="s">
        <v>194</v>
      </c>
      <c r="N65" s="324"/>
      <c r="O65" s="325">
        <v>42750</v>
      </c>
      <c r="P65" s="325">
        <v>43084</v>
      </c>
      <c r="Q65" s="326" t="s">
        <v>74</v>
      </c>
      <c r="R65" s="327" t="s">
        <v>84</v>
      </c>
      <c r="S65" s="328">
        <v>55000000</v>
      </c>
      <c r="T65" s="309">
        <f t="shared" si="3"/>
        <v>55000000</v>
      </c>
      <c r="U65" s="319" t="s">
        <v>76</v>
      </c>
      <c r="V65" s="319" t="s">
        <v>77</v>
      </c>
      <c r="W65" s="329" t="s">
        <v>172</v>
      </c>
      <c r="X65" s="330">
        <v>7000083915</v>
      </c>
      <c r="Y65" s="331">
        <v>4500026707</v>
      </c>
      <c r="Z65" s="314">
        <v>40000000</v>
      </c>
      <c r="AA65" s="331" t="s">
        <v>195</v>
      </c>
      <c r="AB65" s="331" t="s">
        <v>196</v>
      </c>
      <c r="AC65" s="331" t="s">
        <v>79</v>
      </c>
      <c r="AD65" s="331"/>
      <c r="AE65" s="332"/>
      <c r="AF65" s="332">
        <v>5000000</v>
      </c>
      <c r="AG65" s="332">
        <v>5000000</v>
      </c>
      <c r="AH65" s="332">
        <v>5000000</v>
      </c>
      <c r="AI65" s="332">
        <v>5000000</v>
      </c>
      <c r="AJ65" s="332">
        <v>5000000</v>
      </c>
      <c r="AK65" s="332">
        <v>5000000</v>
      </c>
      <c r="AL65" s="332">
        <v>5000000</v>
      </c>
      <c r="AM65" s="332">
        <v>5000000</v>
      </c>
      <c r="AN65" s="332">
        <v>5000000</v>
      </c>
      <c r="AO65" s="332">
        <v>5000000</v>
      </c>
      <c r="AP65" s="332">
        <v>5000000</v>
      </c>
      <c r="AQ65" s="316">
        <f t="shared" si="5"/>
        <v>55000000</v>
      </c>
    </row>
    <row r="66" spans="1:43" ht="163.5" customHeight="1" thickTop="1" thickBot="1" x14ac:dyDescent="0.3">
      <c r="A66" s="317">
        <v>1152</v>
      </c>
      <c r="B66" s="318" t="s">
        <v>163</v>
      </c>
      <c r="C66" s="319" t="s">
        <v>164</v>
      </c>
      <c r="D66" s="318">
        <v>29705704</v>
      </c>
      <c r="E66" s="319" t="s">
        <v>83</v>
      </c>
      <c r="F66" s="319" t="s">
        <v>164</v>
      </c>
      <c r="G66" s="320">
        <v>176</v>
      </c>
      <c r="H66" s="321" t="s">
        <v>71</v>
      </c>
      <c r="I66" s="322">
        <v>297057</v>
      </c>
      <c r="J66" s="322">
        <v>297057</v>
      </c>
      <c r="K66" s="333" t="s">
        <v>80</v>
      </c>
      <c r="L66" s="333">
        <v>80101602</v>
      </c>
      <c r="M66" s="323" t="s">
        <v>197</v>
      </c>
      <c r="N66" s="325"/>
      <c r="O66" s="325">
        <v>42795</v>
      </c>
      <c r="P66" s="326">
        <v>43070</v>
      </c>
      <c r="Q66" s="327" t="s">
        <v>74</v>
      </c>
      <c r="R66" s="328" t="s">
        <v>84</v>
      </c>
      <c r="S66" s="328">
        <v>1154481416</v>
      </c>
      <c r="T66" s="309">
        <f>S66</f>
        <v>1154481416</v>
      </c>
      <c r="U66" s="319" t="s">
        <v>76</v>
      </c>
      <c r="V66" s="329" t="s">
        <v>77</v>
      </c>
      <c r="W66" s="329" t="s">
        <v>172</v>
      </c>
      <c r="X66" s="330"/>
      <c r="Y66" s="331"/>
      <c r="Z66" s="314"/>
      <c r="AA66" s="331"/>
      <c r="AB66" s="331"/>
      <c r="AC66" s="331" t="s">
        <v>79</v>
      </c>
      <c r="AD66" s="331"/>
      <c r="AE66" s="332"/>
      <c r="AF66" s="332"/>
      <c r="AG66" s="332">
        <v>200000000</v>
      </c>
      <c r="AH66" s="332">
        <v>23102000</v>
      </c>
      <c r="AI66" s="332">
        <v>200000000</v>
      </c>
      <c r="AJ66" s="332"/>
      <c r="AK66" s="332"/>
      <c r="AL66" s="332"/>
      <c r="AM66" s="332"/>
      <c r="AN66" s="332"/>
      <c r="AO66" s="332"/>
      <c r="AP66" s="332"/>
      <c r="AQ66" s="316">
        <f t="shared" si="5"/>
        <v>423102000</v>
      </c>
    </row>
    <row r="67" spans="1:43" ht="169.5" customHeight="1" thickTop="1" thickBot="1" x14ac:dyDescent="0.3">
      <c r="A67" s="334">
        <v>1152</v>
      </c>
      <c r="B67" s="335" t="s">
        <v>163</v>
      </c>
      <c r="C67" s="336" t="s">
        <v>164</v>
      </c>
      <c r="D67" s="335">
        <v>29705704</v>
      </c>
      <c r="E67" s="336" t="s">
        <v>70</v>
      </c>
      <c r="F67" s="336" t="s">
        <v>164</v>
      </c>
      <c r="G67" s="337">
        <v>176</v>
      </c>
      <c r="H67" s="338" t="s">
        <v>71</v>
      </c>
      <c r="I67" s="339">
        <v>297057</v>
      </c>
      <c r="J67" s="339">
        <v>297057</v>
      </c>
      <c r="K67" s="333" t="s">
        <v>80</v>
      </c>
      <c r="L67" s="333">
        <v>80101602</v>
      </c>
      <c r="M67" s="323" t="s">
        <v>197</v>
      </c>
      <c r="N67" s="340"/>
      <c r="O67" s="340">
        <v>42795</v>
      </c>
      <c r="P67" s="341">
        <v>43070</v>
      </c>
      <c r="Q67" s="342" t="s">
        <v>74</v>
      </c>
      <c r="R67" s="343" t="s">
        <v>75</v>
      </c>
      <c r="S67" s="344">
        <v>45518584</v>
      </c>
      <c r="T67" s="309">
        <f t="shared" si="3"/>
        <v>45518584</v>
      </c>
      <c r="U67" s="336" t="s">
        <v>76</v>
      </c>
      <c r="V67" s="345" t="s">
        <v>77</v>
      </c>
      <c r="W67" s="345" t="s">
        <v>172</v>
      </c>
      <c r="X67" s="346"/>
      <c r="Y67" s="347"/>
      <c r="Z67" s="348"/>
      <c r="AA67" s="347"/>
      <c r="AB67" s="347"/>
      <c r="AC67" s="347" t="s">
        <v>79</v>
      </c>
      <c r="AD67" s="347"/>
      <c r="AE67" s="349"/>
      <c r="AF67" s="349"/>
      <c r="AG67" s="349">
        <v>200000000</v>
      </c>
      <c r="AH67" s="349">
        <v>84593320</v>
      </c>
      <c r="AI67" s="349">
        <v>200000000</v>
      </c>
      <c r="AJ67" s="349"/>
      <c r="AK67" s="349"/>
      <c r="AL67" s="349"/>
      <c r="AM67" s="349"/>
      <c r="AN67" s="349"/>
      <c r="AO67" s="349"/>
      <c r="AP67" s="349"/>
      <c r="AQ67" s="316">
        <f t="shared" si="5"/>
        <v>484593320</v>
      </c>
    </row>
    <row r="68" spans="1:43" ht="138" customHeight="1" thickTop="1" thickBot="1" x14ac:dyDescent="0.3">
      <c r="A68" s="334">
        <v>1152</v>
      </c>
      <c r="B68" s="335" t="s">
        <v>163</v>
      </c>
      <c r="C68" s="336" t="s">
        <v>164</v>
      </c>
      <c r="D68" s="335">
        <v>29705704</v>
      </c>
      <c r="E68" s="336" t="s">
        <v>83</v>
      </c>
      <c r="F68" s="336" t="s">
        <v>164</v>
      </c>
      <c r="G68" s="337">
        <v>176</v>
      </c>
      <c r="H68" s="338" t="s">
        <v>71</v>
      </c>
      <c r="I68" s="339">
        <v>297057</v>
      </c>
      <c r="J68" s="339">
        <v>297057</v>
      </c>
      <c r="K68" s="338" t="s">
        <v>198</v>
      </c>
      <c r="L68" s="333">
        <v>44121600</v>
      </c>
      <c r="M68" s="323" t="s">
        <v>199</v>
      </c>
      <c r="N68" s="340"/>
      <c r="O68" s="340">
        <v>42795</v>
      </c>
      <c r="P68" s="341">
        <v>43070</v>
      </c>
      <c r="Q68" s="342" t="s">
        <v>74</v>
      </c>
      <c r="R68" s="328" t="s">
        <v>84</v>
      </c>
      <c r="S68" s="344">
        <v>60000000</v>
      </c>
      <c r="T68" s="344">
        <f>S68</f>
        <v>60000000</v>
      </c>
      <c r="U68" s="336" t="s">
        <v>76</v>
      </c>
      <c r="V68" s="345" t="s">
        <v>77</v>
      </c>
      <c r="W68" s="345" t="s">
        <v>172</v>
      </c>
      <c r="X68" s="346">
        <v>7000079965</v>
      </c>
      <c r="Y68" s="347">
        <v>4500026780</v>
      </c>
      <c r="Z68" s="348">
        <v>60000000</v>
      </c>
      <c r="AA68" s="347" t="s">
        <v>200</v>
      </c>
      <c r="AB68" s="347" t="s">
        <v>201</v>
      </c>
      <c r="AC68" s="347" t="s">
        <v>79</v>
      </c>
      <c r="AD68" s="347"/>
      <c r="AE68" s="349"/>
      <c r="AF68" s="349"/>
      <c r="AG68" s="349"/>
      <c r="AH68" s="349"/>
      <c r="AI68" s="349">
        <v>30000000</v>
      </c>
      <c r="AJ68" s="349"/>
      <c r="AK68" s="349"/>
      <c r="AL68" s="349"/>
      <c r="AM68" s="349"/>
      <c r="AN68" s="349">
        <v>30000000</v>
      </c>
      <c r="AO68" s="349"/>
      <c r="AP68" s="349"/>
      <c r="AQ68" s="316">
        <f>SUM(AF68:AP68)</f>
        <v>60000000</v>
      </c>
    </row>
    <row r="69" spans="1:43" ht="288.75" customHeight="1" thickTop="1" thickBot="1" x14ac:dyDescent="0.3">
      <c r="A69" s="334">
        <v>1152</v>
      </c>
      <c r="B69" s="335" t="s">
        <v>163</v>
      </c>
      <c r="C69" s="336" t="s">
        <v>164</v>
      </c>
      <c r="D69" s="335">
        <v>29705704</v>
      </c>
      <c r="E69" s="336" t="s">
        <v>70</v>
      </c>
      <c r="F69" s="336" t="s">
        <v>164</v>
      </c>
      <c r="G69" s="337">
        <v>176</v>
      </c>
      <c r="H69" s="338" t="s">
        <v>71</v>
      </c>
      <c r="I69" s="339">
        <v>297057</v>
      </c>
      <c r="J69" s="339">
        <v>297057</v>
      </c>
      <c r="K69" s="338" t="s">
        <v>72</v>
      </c>
      <c r="L69" s="333">
        <v>80111600</v>
      </c>
      <c r="M69" s="304" t="s">
        <v>202</v>
      </c>
      <c r="N69" s="340" t="s">
        <v>203</v>
      </c>
      <c r="O69" s="340">
        <v>42795</v>
      </c>
      <c r="P69" s="341">
        <v>43070</v>
      </c>
      <c r="Q69" s="342" t="s">
        <v>74</v>
      </c>
      <c r="R69" s="345" t="s">
        <v>75</v>
      </c>
      <c r="S69" s="345">
        <v>57500000</v>
      </c>
      <c r="T69" s="345">
        <f>S69</f>
        <v>57500000</v>
      </c>
      <c r="U69" s="336" t="s">
        <v>76</v>
      </c>
      <c r="V69" s="345" t="s">
        <v>77</v>
      </c>
      <c r="W69" s="345" t="s">
        <v>172</v>
      </c>
      <c r="X69" s="346">
        <v>7000080713</v>
      </c>
      <c r="Y69" s="347">
        <v>4500025929</v>
      </c>
      <c r="Z69" s="348">
        <v>50000000</v>
      </c>
      <c r="AA69" s="314" t="s">
        <v>204</v>
      </c>
      <c r="AB69" s="347" t="s">
        <v>205</v>
      </c>
      <c r="AC69" s="347" t="s">
        <v>79</v>
      </c>
      <c r="AD69" s="347"/>
      <c r="AE69" s="349"/>
      <c r="AF69" s="349"/>
      <c r="AG69" s="349">
        <v>5000000</v>
      </c>
      <c r="AH69" s="349">
        <v>5000000</v>
      </c>
      <c r="AI69" s="349">
        <v>5000000</v>
      </c>
      <c r="AJ69" s="349">
        <v>5000000</v>
      </c>
      <c r="AK69" s="349">
        <v>5000000</v>
      </c>
      <c r="AL69" s="349">
        <v>5000000</v>
      </c>
      <c r="AM69" s="349">
        <v>5000000</v>
      </c>
      <c r="AN69" s="349">
        <v>5000000</v>
      </c>
      <c r="AO69" s="349">
        <v>5000000</v>
      </c>
      <c r="AP69" s="349">
        <v>5000000</v>
      </c>
      <c r="AQ69" s="316">
        <f>SUM(AF69:AP69)</f>
        <v>50000000</v>
      </c>
    </row>
    <row r="70" spans="1:43" ht="34.5" thickTop="1" x14ac:dyDescent="0.5">
      <c r="S70" s="351"/>
      <c r="AG70" s="356"/>
      <c r="AH70" s="356"/>
      <c r="AI70" s="356"/>
      <c r="AJ70" s="356"/>
      <c r="AK70" s="356"/>
      <c r="AL70" s="356"/>
      <c r="AM70" s="356"/>
    </row>
    <row r="71" spans="1:43" x14ac:dyDescent="0.5">
      <c r="AG71" s="356"/>
      <c r="AH71" s="356"/>
      <c r="AI71" s="356"/>
      <c r="AJ71" s="356"/>
      <c r="AK71" s="356"/>
      <c r="AL71" s="356"/>
      <c r="AM71" s="356"/>
    </row>
    <row r="72" spans="1:43" x14ac:dyDescent="0.5">
      <c r="T72" s="56"/>
      <c r="U72" s="56"/>
      <c r="AG72" s="356"/>
      <c r="AH72" s="356"/>
      <c r="AI72" s="356"/>
      <c r="AJ72" s="356"/>
      <c r="AK72" s="356"/>
      <c r="AL72" s="356"/>
      <c r="AM72" s="356"/>
    </row>
    <row r="73" spans="1:43" x14ac:dyDescent="0.5">
      <c r="AG73" s="358"/>
      <c r="AH73" s="358"/>
      <c r="AI73" s="358"/>
      <c r="AJ73" s="358"/>
      <c r="AK73" s="358"/>
      <c r="AL73" s="358"/>
      <c r="AM73" s="356"/>
    </row>
    <row r="74" spans="1:43" x14ac:dyDescent="0.5">
      <c r="AG74" s="359"/>
      <c r="AH74" s="359"/>
      <c r="AI74" s="359"/>
      <c r="AJ74" s="359"/>
      <c r="AK74" s="359"/>
      <c r="AL74" s="359"/>
      <c r="AM74" s="356"/>
    </row>
    <row r="75" spans="1:43" x14ac:dyDescent="0.5">
      <c r="AG75" s="356"/>
      <c r="AH75" s="356"/>
      <c r="AI75" s="356"/>
      <c r="AJ75" s="356"/>
      <c r="AK75" s="356"/>
      <c r="AL75" s="356"/>
      <c r="AM75" s="356"/>
    </row>
  </sheetData>
  <autoFilter ref="A23:AR69"/>
  <mergeCells count="21">
    <mergeCell ref="B15:D15"/>
    <mergeCell ref="A1:D3"/>
    <mergeCell ref="E1:H1"/>
    <mergeCell ref="I1:J1"/>
    <mergeCell ref="E2:H2"/>
    <mergeCell ref="I2:J2"/>
    <mergeCell ref="E3:H3"/>
    <mergeCell ref="I3:J3"/>
    <mergeCell ref="F10:I14"/>
    <mergeCell ref="B11:D11"/>
    <mergeCell ref="B12:D12"/>
    <mergeCell ref="B13:D13"/>
    <mergeCell ref="B14:D14"/>
    <mergeCell ref="B21:D21"/>
    <mergeCell ref="F22:I22"/>
    <mergeCell ref="B16:D16"/>
    <mergeCell ref="F16:I20"/>
    <mergeCell ref="B17:D17"/>
    <mergeCell ref="B18:D18"/>
    <mergeCell ref="B19:D19"/>
    <mergeCell ref="B20:D20"/>
  </mergeCells>
  <printOptions horizontalCentered="1"/>
  <pageMargins left="0.15748031496062992" right="0.15748031496062992" top="0.74803149606299213" bottom="0.74803149606299213" header="0.31496062992125984" footer="0.31496062992125984"/>
  <pageSetup paperSize="3" scale="45" orientation="landscape" r:id="rId1"/>
  <rowBreaks count="5" manualBreakCount="5">
    <brk id="21" max="42" man="1"/>
    <brk id="36" max="42" man="1"/>
    <brk id="49" max="42" man="1"/>
    <brk id="62" max="42" man="1"/>
    <brk id="67" max="42" man="1"/>
  </rowBreaks>
  <colBreaks count="1" manualBreakCount="1">
    <brk id="18"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 U.A.E.G.R.D 2017 MOD. 02</vt:lpstr>
      <vt:lpstr>'PAA U.A.E.G.R.D 2017 MOD. 02'!Área_de_impresión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 Viviana Rodriguez Bejarano</dc:creator>
  <cp:lastModifiedBy>Alexander Garzon Romero</cp:lastModifiedBy>
  <dcterms:created xsi:type="dcterms:W3CDTF">2017-05-24T22:21:17Z</dcterms:created>
  <dcterms:modified xsi:type="dcterms:W3CDTF">2017-12-29T17:24:00Z</dcterms:modified>
</cp:coreProperties>
</file>