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1600" windowHeight="9135"/>
  </bookViews>
  <sheets>
    <sheet name="PAA 2019" sheetId="1" r:id="rId1"/>
    <sheet name="Hoja1" sheetId="2" r:id="rId2"/>
  </sheets>
  <definedNames>
    <definedName name="_xlnm._FilterDatabase" localSheetId="0" hidden="1">'PAA 2019'!$A$26:$AP$71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4" i="1" l="1"/>
  <c r="AG55" i="1"/>
  <c r="AF63" i="1"/>
  <c r="X46" i="1"/>
  <c r="T70" i="1"/>
  <c r="S70" i="1"/>
  <c r="AN76" i="1"/>
</calcChain>
</file>

<file path=xl/sharedStrings.xml><?xml version="1.0" encoding="utf-8"?>
<sst xmlns="http://schemas.openxmlformats.org/spreadsheetml/2006/main" count="752" uniqueCount="261">
  <si>
    <t>PROCESO DE GESTIÓN DE RECURSOS FÍSICOS</t>
  </si>
  <si>
    <t>Codigo A-GRF-FR-015</t>
  </si>
  <si>
    <t>Version: 03</t>
  </si>
  <si>
    <t>FORMATO CONTROL PLAN ANUAL DE ADQUISICIONES</t>
  </si>
  <si>
    <t>Fecha de Aprobacion: 06/01/2015</t>
  </si>
  <si>
    <t>PLAN ANUAL DE ADQUISICIONES</t>
  </si>
  <si>
    <t>A. INFORMACIÓN GENERAL DE LA ENTIDAD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</si>
  <si>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</si>
  <si>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Nombre</t>
  </si>
  <si>
    <t>SECRETARIA DE AGRICULTURA Y DESARROLLO RURAL</t>
  </si>
  <si>
    <t>Dirección</t>
  </si>
  <si>
    <t>CL. 26 No. 51 53</t>
  </si>
  <si>
    <t>Teléfono</t>
  </si>
  <si>
    <t>749 1024</t>
  </si>
  <si>
    <t>Página web</t>
  </si>
  <si>
    <t>www.cundinamarca.gov.co</t>
  </si>
  <si>
    <t>Misión y visión</t>
  </si>
  <si>
    <t>Perspectiva estratégica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</si>
  <si>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</si>
  <si>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Información de contacto</t>
  </si>
  <si>
    <t>Valor total del PAA</t>
  </si>
  <si>
    <t>Límite de contratación menor cuantía</t>
  </si>
  <si>
    <t>Límite de contratación mínima cuantía</t>
  </si>
  <si>
    <t>Fecha de última actualización del PAA</t>
  </si>
  <si>
    <t>NOTA: 
*La columna  códigos UNSPSC, debe ser diligenciada en formato numérico, si se desea nombrar  uno o más códigos,  estos deben ser separados por un espacio,  no acepta la separación  por comas,  guiones o similares.
* La columna Fecha estimada de inicio de proceso de selección, se debe colocar el mes únicamente.
* La columna Duración estimada del contrato deben ser números enteros Ej: 11 meses no 11,5 meses</t>
  </si>
  <si>
    <t>B. ADQUISICIONES PLANEADAS</t>
  </si>
  <si>
    <t xml:space="preserve">PROYECCION     PAC     </t>
  </si>
  <si>
    <t>SECRETARIA</t>
  </si>
  <si>
    <t>POSPRE</t>
  </si>
  <si>
    <t>AREA FUNCIONAL</t>
  </si>
  <si>
    <t>PROGRAMA PRESUPUESTARIO</t>
  </si>
  <si>
    <t>FONDO</t>
  </si>
  <si>
    <t>FUT</t>
  </si>
  <si>
    <t>CODIGO META</t>
  </si>
  <si>
    <t xml:space="preserve">TIPO META   </t>
  </si>
  <si>
    <t>SPC</t>
  </si>
  <si>
    <t>PROYECTO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</si>
  <si>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</si>
  <si>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</si>
  <si>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</si>
  <si>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</si>
  <si>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</si>
  <si>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</si>
  <si>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</si>
  <si>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</si>
  <si>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</si>
  <si>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</si>
  <si>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</si>
  <si>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CDP</t>
  </si>
  <si>
    <t>RPC</t>
  </si>
  <si>
    <t>VALOR TOTAL CONTRATADO</t>
  </si>
  <si>
    <t>No DE CONTRATO</t>
  </si>
  <si>
    <t>CONTRATISTA</t>
  </si>
  <si>
    <t>DEPENDENCIA</t>
  </si>
  <si>
    <t>OBSERVACION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</si>
  <si>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</si>
  <si>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</si>
  <si>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</si>
  <si>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</si>
  <si>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</si>
  <si>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</si>
  <si>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</si>
  <si>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</si>
  <si>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</si>
  <si>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</si>
  <si>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</si>
  <si>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</si>
  <si>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GR4:2-11-01-304</t>
  </si>
  <si>
    <t>A.14.20.2.3</t>
  </si>
  <si>
    <t>PRODUCTO</t>
  </si>
  <si>
    <t>Beneficiar 400 familias víctimas del conflicto armado VCA con enfoque diferencial con proyectos productivos para generación de ingresos</t>
  </si>
  <si>
    <t>FONDEARCUN</t>
  </si>
  <si>
    <t>NO</t>
  </si>
  <si>
    <t>NA</t>
  </si>
  <si>
    <t xml:space="preserve">PRODUCTO </t>
  </si>
  <si>
    <t>GR4:2-11-01-305</t>
  </si>
  <si>
    <t>GR4:3-03-01-389</t>
  </si>
  <si>
    <t>A.8.8</t>
  </si>
  <si>
    <t>IMPLEMENTACION DE UN MODELO DE DESARROLLO INTEGRAL EN ENTORNOS RURALES  PARA EL MEJORAMIENTO  DE CONDICIONES SOCIOECONOMICAS Y AMBIENTALES  DE LA POBLACION RURAL  EN EL DEPARTAMENTO DE CUNDINAMARCA</t>
  </si>
  <si>
    <t>GR4:3-03-02-393</t>
  </si>
  <si>
    <t>A.8.4</t>
  </si>
  <si>
    <t>PROYECTO -APOYO AL ACCESO A FACTORES PRODUCTIVOS DE LA POBLACIÓN RURAL EN EL DEPARTAMENTO DE CUNDINAMARCA</t>
  </si>
  <si>
    <t>FORTALECIMIENTO DEL SERVICIO DE ASISTENCIA TECNICA Y TRANSFERENCIA DE TECNOLOGIA E INNOVACION E IMPLEMENTACION DE TECNOLOGIAS AGROPECUARIAS SOSTENIBLES 116 MUNICIPIOS DE CUNDINAMARCA</t>
  </si>
  <si>
    <t>A.8.5</t>
  </si>
  <si>
    <t>GR4:3-03-02-395</t>
  </si>
  <si>
    <t>GR4:3-03-02-396</t>
  </si>
  <si>
    <t>APOYO PARA LA PREVENCION Y MITIGACION DE EMERGENCIAS Y DESASTRES AGROPECUARIOS DEPARTAMENTO DE CUNDINAMARCA</t>
  </si>
  <si>
    <t xml:space="preserve">NO </t>
  </si>
  <si>
    <t>GR4:3-03-02-397</t>
  </si>
  <si>
    <t>APOYO AL ACCESO A FACTORES PRODUCTIVOS DE LA POBLACION RURAL EN LOS MUNICIPIOS DE CUNDINAMARCA</t>
  </si>
  <si>
    <t>GR4:3-03-02-399</t>
  </si>
  <si>
    <t>GR4:3-03-02-400</t>
  </si>
  <si>
    <t xml:space="preserve">NA </t>
  </si>
  <si>
    <t>GR4:3-03-02-401</t>
  </si>
  <si>
    <t>GR4:3-04-01-402</t>
  </si>
  <si>
    <t>PROYECTO -DOTACIÓN DE MAQUINARIA, EQUIPOS AGROPECUARIOS Y AGROINDUSTRIALES PARA LA MODERNIZACIÓN DEL SECTOR AGROPECUARIO EN EL DEPARTAMENTO DE CUNDINAMARCA</t>
  </si>
  <si>
    <t>GR4:3-04-01-403</t>
  </si>
  <si>
    <t>PROYECTO -FORTALECIMIENTO A LOS PROCESOS DE TRANSFORMACIÓN Y COMERCIALIZACIÓN DEL SECTOR AGROPECUARIO EN EL DEPARTAMENTO DE CUNDINAMARCA</t>
  </si>
  <si>
    <t>GR4:3-04-01-407</t>
  </si>
  <si>
    <t>GR4:3-04-01-404</t>
  </si>
  <si>
    <t>FORTALECIMIENTO  DE LA PRODUCTIVIDAD  DEL SECTOR  AGRICOLA  DEL DEPARTAMENTO  DE CUNDINAMARCA</t>
  </si>
  <si>
    <t>GR4:3-04-01-405</t>
  </si>
  <si>
    <t>GR4:3-04-01-406</t>
  </si>
  <si>
    <t>PROYECTO- FORTALECIMIENTO DE LOS SISTEMAS PRODUCTIVOS DE ESPECIES MENORES EN EL DEPARTAMENTO DE CUNDINAMARCA</t>
  </si>
  <si>
    <t>PROYECTO -FORTALECIMIENTO DE LOS SISTEMAS PRODUCTIVOS DE ESPECIES MENORES EN EL DEPARTAMENTO DE CUNDINAMARCA</t>
  </si>
  <si>
    <t>PROYECTO -MEJORAMIENTO DE LA PRODUCTIVIDAD Y COMPETITIVIDAD DEL SECTOR LÁCTEO Y CÁRNICO BOVINO DEL DEPARTAMENTO DE CUNDINAMARCA</t>
  </si>
  <si>
    <t>GR4:3-04-01-408</t>
  </si>
  <si>
    <t>GR4:3-04-02-411</t>
  </si>
  <si>
    <t>A.17.2</t>
  </si>
  <si>
    <t>IMPLEMENTACION SISTEMA DE RECOLECCION DE INFORMACION Y HERRAMIENTAS DE PLANIFICACION PARA EL SECTOR AGROPECUARIO DEPARTAMENTO DE CUNDINAMARCA</t>
  </si>
  <si>
    <t>GR4:3-04-02-412</t>
  </si>
  <si>
    <t xml:space="preserve">Beneficiar 200 mujeres víctimas del conflicto armado VCA con proyectos productivos para generación de ingresos </t>
  </si>
  <si>
    <t>NOMBRE CODIGO UNSPSC+K26:M109K95K26:M101</t>
  </si>
  <si>
    <t xml:space="preserve">SI </t>
  </si>
  <si>
    <t>PROYECTO - DOTACIÓN DE MAQUINARIA, EQUIPOS AGROPECUARIOS Y AGROINDUSTRIALES PARA LA MODERNIZACIÓN DEL SECTOR AGROPECUARIO EN EL DEPARTAMENTO DE CUNDINAMARCA.</t>
  </si>
  <si>
    <t>N.A.</t>
  </si>
  <si>
    <t>A.8.3.1</t>
  </si>
  <si>
    <t>10000000  10100000  10101500 10151500</t>
  </si>
  <si>
    <t xml:space="preserve"> ANALISIS DE FERTILIDAD  DE SUELOS - FERTILIZANTES Y NUTRIENTES PARA PLANTAS  Y HERBICIDAS-ASISTENCIA TÉCNICA NO GUBERNAMENTAL-MALLA RED</t>
  </si>
  <si>
    <t xml:space="preserve">SELECCIÓN ABREVIADA SUBASTA INVERSA </t>
  </si>
  <si>
    <t xml:space="preserve">MATERIAL VIVO VEGETAL- FERTILIZANTES </t>
  </si>
  <si>
    <t>10000000  10100000  10101500 10151502</t>
  </si>
  <si>
    <t>100000-10101500-10121604-10151500-10171801-2100000-21100000-21102100-24111801-27112000-42120000-51101700-70131704-70131707-70171700  94131503</t>
  </si>
  <si>
    <t xml:space="preserve">OBJETO DEL CONTRATO </t>
  </si>
  <si>
    <t xml:space="preserve">INUSMOS , MATERIAL VEGETAL PIE DE CRIA PARA EL DESARROLLO DE PROYECTOS PRODUCTIVOS AGROPECUARIOS </t>
  </si>
  <si>
    <t>MATERIAL VIVO VEGETAL Y ANIMAL ACCESORIOS Y SUMINISTRO  DE ANIMALES DE GRANJA-ALIMENTO AVICOLA SEMILLAS Y PLANTULAS VEGETALES  ACONDICIONADOR ORGANICO DE SUELOS   MAQUINARIA Y ACCESORIOS PARA AGRICULTURA, PESCA Y FAUNA-MAQUINARIA Y EQUIPO  AGRICULTURA, SILVICULTURA Y PAISAJISMO  MAQUINARIA Y EQUIPO PARA TRANSFORMACIÓN AGRICOLA   RESERVORIOS   HERRAMIENTAS MANUALES   EQUIPOS Y SUMINISTROS VETERINARIOS  ANTHIHELMINTICOS Y OTROS PARASITARIOS   PLANIFICACIÓN O VALORACIÓN DE ZONAS AGRICOECOLOGICAS  ANALISIS DE FERTILIDAD DE SUELOS-RIEGO   ASISTENCIA TECNICA NO GUBERNAMENTAL</t>
  </si>
  <si>
    <t>AGRIMENSURA SERVICIOS LEGALES SOBRE LA PROPIEDAD</t>
  </si>
  <si>
    <t>81151604 80121703</t>
  </si>
  <si>
    <t>LEVANTAMIENTOS TOPOGRAFICOS Y PREDIALES - ASESORIAS JURIDICAS EN FORMALIZACIÓN DE LA PROPIEDAD</t>
  </si>
  <si>
    <t xml:space="preserve">SEGURIDAD ALIMENTARIA </t>
  </si>
  <si>
    <t xml:space="preserve">SISTEMAS  EDUCATIVOS ALTERNATIVOS  MATERIAL VIVO VEGETAL Y ANIMAL, ACCESORIOS Y SUMINISTROS    MAQUINARIA  Y ACCESORIOS  PARA AGRICULTURA , PESCA , SILVICULTURA Y FAUNA </t>
  </si>
  <si>
    <t>86111602  10101500  10122100  10171500  10171600   21101900   21102100    21102000</t>
  </si>
  <si>
    <t xml:space="preserve">SERVICIO DE EDUCACION  DE TIEMPO  PARCIAL PARA ADULTOS-ANIMAL DE GRANJA -COMIDA PARA ANIMALES  VARIADOS-ABONOS ORGANICOS  Y NUTRIENTES  PLANTAS-ABONOS QUIMICOS Y NUTRIENTES PARA PLANTAS -EQUIPOS PARA AVES DE CORRAL Y GANADO-MAQUINARIA  Y EQUIPO PARA TRANSFORMACION  AGRICOLA-MAQUINARIA AGRICOLA PARA LIMPIEZA,SELECCIÓN O CLASIFICACION </t>
  </si>
  <si>
    <t xml:space="preserve">MAQUINARIA Y ACCCESORIOS PARA AGRICULTURA, SILVICULTURA Y PAISAJISMO    MAQUIRIA Y ACCCESORIOS PARA AGRICULTURA, PESCA Y FAUNA       MAQUINARIA Y EQUIPO PARA TRANSFORMACION AGRICOLA </t>
  </si>
  <si>
    <t>21102100-23181801</t>
  </si>
  <si>
    <t xml:space="preserve">ADQUISICIÓN POR COMPRAVENTA DE MAQUINARIA Y EQUIPOS </t>
  </si>
  <si>
    <t>21100000    21000000   27112000-21101500-27112000-21100000    21000000   21102100 11171600  21102100 73121500 26101500 31101700 73161500 48101500 48101600</t>
  </si>
  <si>
    <t xml:space="preserve">MAQUINARIA Y ACCCESORIOS PARA AGRICULTURA, SILVICULTURA Y PAISAJISMO    MAQUIRIA Y ACCCESORIOS PARA AGRICULTURA, PESCA Y FAUNA       MAQUINARIA Y EQUIPO PARA TRANSFORMACION AGRICOLA -MAQUINARIA Y ACCCESORIOS PARA AGRICULTURA, SILVICULTURA Y PAISAJISMO    MAQUIRIA Y ACCCESORIOS PARA AGRICULTURA, PESCA Y FAUNA       MAQUINARIA Y EQUIPO PARA TRANSFORMACION AGRICOLA 
</t>
  </si>
  <si>
    <t xml:space="preserve">ADQUISICIÓN POR COMPRAVENTA DE MAQUINARIA Y EQUIPOS -ALEACIONES DE ACERO INOXIDABLE  MAQUNARI Y EQUIPO PARA TRANSFORMACIÓN AGRICOLA  PROCESOS DE FUNDICIÓN Y REFINACIÓN Y FORMADO DE METALES  MOTORES  - PIEZAS FUNDIDAS EN MOLDE OERNABEBTE  MANUFACTURA DE MAQUINARIA - EQUIPO PARA COCINAR O CALENTAR EQUIPOS PARA PREPARADO DE ALIMENTOS -MAQUINARIA AGRICOLA PARA PREPARACIÓN DEL SUELO -HERRAMIENTAS MANUALES DE JARDINERIA, AGRICULTURA Y FORESTACIÓN </t>
  </si>
  <si>
    <t>10000000   10170000</t>
  </si>
  <si>
    <t xml:space="preserve">INUSMOS , MATERIAL VEGETAL - FERTILIZANTES </t>
  </si>
  <si>
    <t>ESTUDIOS REGIONALES O LOCALES PARA PROYECTOS-SERVICIO DE CONSTRUCCION DE SISTEMAS DE RIEGO</t>
  </si>
  <si>
    <t>TIPOGRAFIA</t>
  </si>
  <si>
    <t>SERVICIOS DE CONTRATACION DE PERSONAL- LOGISTICA</t>
  </si>
  <si>
    <t>80111701-81141601</t>
  </si>
  <si>
    <t>SERVICIOS DE CONTRATACION DE PERSONAL</t>
  </si>
  <si>
    <t>CONTRATACION DIRECTA</t>
  </si>
  <si>
    <t xml:space="preserve">INDUSTRIA LECHERA-INDUSTRIA GANADERA-ORGANIZACIONES NO GUBERNAMENTALES </t>
  </si>
  <si>
    <t xml:space="preserve">SELECCIÓN ABREVIADA -SUBASTA INVERSA </t>
  </si>
  <si>
    <t>SELECCIÓN ABREVIADA-SUBASTA INVERSA</t>
  </si>
  <si>
    <t xml:space="preserve">SELECCIÓN ABREVIADA-SUBASTA INVERSA </t>
  </si>
  <si>
    <t>ADQUISICION DE EQUIPOS, INSUMOS ,  SEMOVIENTES  DE INTERES ZOOTECNICO  Y TRANSFERENCIA DE TECNOLOGIA ,  PARA EL FORTALECIMIENTO INTEGRAL DEL SISTEMA PRODUCTIVO OVINO -CAPRINO EN EL DEPARTAMENTO DE CUNDINAMARCA.</t>
  </si>
  <si>
    <t xml:space="preserve">SELECCIÓN ABREVIADA  DE MENOR CUANTIA </t>
  </si>
  <si>
    <t>IMPRESIÓN DEL  ESTADISTICAS AGROPECUARIAS, FOLLETOS, CARPETAS Y LIBRETAS</t>
  </si>
  <si>
    <t>CONTRATACIÓN DIRECTA</t>
  </si>
  <si>
    <t xml:space="preserve">CONTRATACIÓN DIRECTA </t>
  </si>
  <si>
    <t>GR4:3-03-02-394</t>
  </si>
  <si>
    <t xml:space="preserve">JUAN CARLOS VASQUEZ </t>
  </si>
  <si>
    <t xml:space="preserve">10 MESES </t>
  </si>
  <si>
    <t xml:space="preserve"> 5 MESES </t>
  </si>
  <si>
    <t xml:space="preserve">JAVIER HEREDIA </t>
  </si>
  <si>
    <t>FABIAN CUESTA</t>
  </si>
  <si>
    <t>JAVIER MOYA</t>
  </si>
  <si>
    <t>MATHA RUTH MONROY</t>
  </si>
  <si>
    <t xml:space="preserve">FABIO LOZANO </t>
  </si>
  <si>
    <t>GIOVANI BUSTOS GONZALEZ</t>
  </si>
  <si>
    <t>MINIMA CUANTIA</t>
  </si>
  <si>
    <t>El Plan de Desarrollo "Unidos Podemos Más" 2016-2020 se fundamenta en tres pilares y la articulación de los mismos, como son: crecimiento, equidad y la felicidad de la población. estos pilares cuenta con: un enfoque sectorial organizado como una red y un enfoque basado en derechos (EBDH) capacidades y realizaciones que persigue la calidad de decisiones y la gobernanza alimentada por la participación efectiva que nutre la calidad de decisiones y la gobernanza, como modelo de participación del Plan.</t>
  </si>
  <si>
    <t>La Secretaría de Agricultura y Desarrollo Rural, tiene como misión contribuir al desarrollo sostenible, competitivo y equitativo del sector agropecuario y al mejoramiento de la calidad de vida de la población rural del Departamento de Cundinamarca, en armonía con las políticas nacionales, regionales, departamentales, municipales y el principio constitucional de participación comunitaria.</t>
  </si>
  <si>
    <t>REHABILITAR DISTRITOS DE RIEGO MEDIANTE EL SUMINISTRO E INSTALACIÒN DE ELEMENTOS NECESARIOS PARA LA OPTIMIZACION DE LA INFRAESTRUCTURA EXISTENTE</t>
  </si>
  <si>
    <t>70000000-70170000-70171700-70171708-40000000-40180000-40183000-40183002-40140000-40141600-40141608-41000000-41110000-41112500-41112504</t>
  </si>
  <si>
    <t>SERVICIOS DE CONTRATACIÓN AGRÍCOLA, PESQUERA, FORESTAL Y DE FAUNA -DESARROLLO Y VIGILANCIA DE RECURSOS HIDRÁULICOS,RIEGO - SERVICIOS DE ASESORÍA EN RIEGO - COMPONENTES Y EQUIPOS PARA DISTRIBUCIÓN Y SISTEMAS DE ACONDICIONAMIENTO- INSTALACIONES DE TUBOS Y TUBERÍAS -TUBERÍAS DE CAUCHO Y PLÁSTICO -TUBERÍA DE PLÁSTICO PVC -DISTRIBUCIÓN DE FLUIDOS Y GAS -VÁLVULAS - VÁLVULAS HIDRÁULICAS - EQUIPOS Y SUMINISTROS DE LABORATORIO  DE MEDICIÓN DE OBSERVACIÓN Y DE PRUEBAS - INSTRUMENTOS DE MEDIDA, OBSERVACIÓN Y ENSAYO -INSTRUMENTOS DE MEDICIÓN Y OBSERVACIÓN DEL CAUDAL DE FLUIDOS;MEDIDORES DE AGUA</t>
  </si>
  <si>
    <t xml:space="preserve">ADQUISICION DE MAQUINARIA , EQUIPOS Y ELEMENTOS  PARA EL APOYO  Y FORTALECIMIENTO DEL SECTOR PECUARIO  DEL DEPARTAMENTO DE CUNDINAMARCA </t>
  </si>
  <si>
    <t xml:space="preserve">2 MESES </t>
  </si>
  <si>
    <t>3-1900</t>
  </si>
  <si>
    <t>AUNAR RECURSOS TÉCNICOS, ADMINISTRATIVOS Y FINANCIEROS CON EL MUNICIPIO DE  PARATEBUENO PARA EL ESTABLECIMIENTO DE PROYECTOS QUE PROMUEVAN CAPACIDADES PRODUCTIVAS Y LA GENERACIÓN DE INGRESOS DIRIGIDOS A FAMILIAS VÍCTIMAS DEL CONFLICTO ARMADO  EN EL DEPARTAMENTO DE  CUNDINAMARCA.</t>
  </si>
  <si>
    <t>AUNAR RECURSOS TÉCNICOS, ADMINISTRATIVOS Y FINANCIEROS PARA ADELANTAR LA IMPLEMENTACIÓN INTEGRAL DE LA ESTRATEGIA DE MEJORAMIENTO DE LA PRODUCTIVIDAD Y LA COMPETITIVIDAD EN  ENTORNOS RURALES DEL SUBPROGRAMA GOBERNACIÓN A LA FINCA.</t>
  </si>
  <si>
    <t xml:space="preserve">CONTRATACION  DIRECTA </t>
  </si>
  <si>
    <t xml:space="preserve">CONTRATACION DIRECTA </t>
  </si>
  <si>
    <t xml:space="preserve">IMPLEMENTACION DE ESTRATEGIAS PARA LA ACUMULACIÓN DE AGUA DE USO AGROPECUARIO - RESERVORIOS </t>
  </si>
  <si>
    <t>10151500-10171600-94131500</t>
  </si>
  <si>
    <t>10151600-10171600-94131500</t>
  </si>
  <si>
    <t xml:space="preserve">MATERIAL VEGETAL - FERTILIZANTES -ASISTENCIA TECNICA </t>
  </si>
  <si>
    <t xml:space="preserve">24111803- 72152909- 40142008- 40172517
</t>
  </si>
  <si>
    <t>TANQUES DE ALMACENAMIENTO   -SERVICIOS DE INSTALACIÓN DE TANQUES DE ALMACENAMIENTO METÁLICO -MANGUERAS DE AGUA- CONECTOR DE TUBO DE POLIPROPILENO</t>
  </si>
  <si>
    <t>AUNAR RECURSOS TÉCNICOS, ADMINISTRATIVOS Y FINANCIEROS CON EL MUNICIPIO DE  SUPATA PARA EL ESTABLECIMIENTO DE PROYECTOS QUE PROMUEVAN CAPACIDADES PRODUCTIVAS Y LA GENERACIÓN DE INGRESOS DIRIGIDOS A FAMILIAS VÍCTIMAS DEL CONFLICTO ARMADO  EN EL DEPARTAMENTO DE  CUNDINAMARCA.</t>
  </si>
  <si>
    <t>AUNAR RECURSOS TÉCNICOS, ADMINISTRATIVOS Y FINANCIEROS CON EL MUNICIPIO DE  AGUA DE DIOS  PARA EL ESTABLECIMIENTO DE PROYECTOS QUE PROMUEVAN CAPACIDADES PRODUCTIVAS Y LA GENERACIÓN DE INGRESOS DIRIGIDOS A FAMILIAS VÍCTIMAS DEL CONFLICTO ARMADO  EN EL DEPARTAMENTO DE  CUNDINAMARCA.</t>
  </si>
  <si>
    <t>AUNAR RECURSOS TÉCNICOS, ADMINISTRATIVOS Y FINANCIEROS CON EL MUNICIPIO DE JUNIN   PARA EL ESTABLECIMIENTO DE PROYECTOS QUE PROMUEVAN CAPACIDADES PRODUCTIVAS Y LA GENERACIÓN DE INGRESOS DIRIGIDOS A FAMILIAS VÍCTIMAS DEL CONFLICTO ARMADO  EN EL DEPARTAMENTO DE  CUNDINAMARCA.</t>
  </si>
  <si>
    <t>AUNAR RECURSOS TÉCNICOS, ADMINISTRATIVOS Y FINANCIEROS CON EL MUNICIPIO DE PANDI EL ESTABLECIMIENTO DE PROYECTOS QUE PROMUEVAN CAPACIDADES PRODUCTIVAS Y LA GENERACIÓN DE INGRESOS DIRIGIDOS A MUJERES VÍCTIMAS DEL CONFLICTO ARMADO  EN EL DEPARTAMENTO DE  CUNDINAMARCA.</t>
  </si>
  <si>
    <t>AUNAR RECURSOS TÉCNICOS, ADMINISTRATIVOS Y FINANCIEROS PARA ADELANTAR  PROGRAMA DE FORMALIZACION  DE PREDIOS  RURALES  EN EL DEPARTAMENTO DE CUNDINAMARCA</t>
  </si>
  <si>
    <t>AUNAR RECURSOS TÉCNICOS, ADMINISTRATIVOS Y FINANCIEROS CON EL MUNICIPIO DE UBALA PARA EL ESTABLECIMIENTO DE PROYECTOS QUE PROMUEVAN CAPACIDADES PRODUCTIVAS Y LA GENERACIÓN DE INGRESOS DIRIGIDOS A MUJERES VÍCTIMAS DEL CONFLICTO ARMADO  EN EL DEPARTAMENTO DE  CUNDINAMARCA.</t>
  </si>
  <si>
    <t>ADQISICIÓN  DE MAQUINARIA,EQUIPOS  Y ELEMENTOS  DE USO AGRICOLA PARA PRODUCCION  PRIMARIA, AGROINDUSTRIAL   EN EL DEPARTAMENTO DE CUNDINAMARCA</t>
  </si>
  <si>
    <t>ADQISICIÓN  DE MAQUINARIA,EQUIPOS  Y ELEMENTOS  DE USO AGRICOLA PARA PRODUCCION  PRIMARIA, AGROINDUSTRIAL EN EL DEPARTAMENTO DE CUNDINAMARCA</t>
  </si>
  <si>
    <t xml:space="preserve">FONDEARCUN </t>
  </si>
  <si>
    <t xml:space="preserve"> 2 MESES </t>
  </si>
  <si>
    <t xml:space="preserve">8 MESES </t>
  </si>
  <si>
    <t>AUNAR  ESFUERZOS  TECNICOS , ADMINISTRATIVOS Y FINANCIEROS  PARA LA ELABORACION  DE UN INSTRUMENTO DE PLANIFICACION AGROPECUARIA PARA EL  DEPARTAMENTO DE CUNDINAMARCA.</t>
  </si>
  <si>
    <t>JORGE ORTEGA</t>
  </si>
  <si>
    <t xml:space="preserve">CONVENIO  INTERADMINISTRATIVO  PARA REHABILITACION   BOCATOMA DISTRITO DE RIEGO   ASODIRIEGO  EL PORVENIR  DEL MUNICIPIO DE UBAQUE </t>
  </si>
  <si>
    <t>JUAN GABRIEL AYALA  CARDENAS   TEL: 7491024.           juan.ayala@cundinamarca.gov.co</t>
  </si>
  <si>
    <t>GR4:3-03-02-398</t>
  </si>
  <si>
    <t>3-1900,</t>
  </si>
  <si>
    <t xml:space="preserve">SANDRA L. MAHECHA </t>
  </si>
  <si>
    <t>SERVICIOS FINANCIEROS Y DE SEGUROS</t>
  </si>
  <si>
    <t>3-19000</t>
  </si>
  <si>
    <t xml:space="preserve">FABIAN CUESTA </t>
  </si>
  <si>
    <t>21101900-21101908-26111601- 41113042-42201712-21101701-41111506-21101901-40102004-21101914--27112000-30102900</t>
  </si>
  <si>
    <t xml:space="preserve">CANTINAS ,BEBEDEROS,EQUIPOS DE HIGENIEZACION DE LECHE,ROLLOS DE MANGUERA  -TANQUE DE ENFIRAMIENTO DE LECHE-GENERADORES DIESEL-ANALIZADOR DE LECHE-UNIDADES DE ULTRASONIDO O DOPLER O ECOPULSO DE DIAGNOSTICO GENERAL PARA USO MEDICO -CORTADORA DE PASTOS-BASCULAS PARA PESAR GANADO-ORDEÑADORAS-CALDERAS-CERCAS ELECTRICAS PARA GANADO -AHOYADORA -POSTES PLASTICOS </t>
  </si>
  <si>
    <t xml:space="preserve">AUNAR ESFUERZOS TECNICOS ADMINISTRATIVOS Y FINANCIEROS PARA EL ESTABLECIMIENTO Y SOSTENIEMIENTO DE AREAS EN  EL  SISTEMA PRODUCTIVO DE  CACAO EN EL DEPARTAMENTO DE CUNDINAMARCA </t>
  </si>
  <si>
    <t>GR4:3-04-01-409</t>
  </si>
  <si>
    <t>A.15.4</t>
  </si>
  <si>
    <t>PROYECTO -CONSTRUCCIÓN, AMPLIACIÓN Y MANTENIMIENTO DE INFRAESTRUCTURA PRODUCTIVA, DE TRANSFORMACIÓN Y COMERCIALIZACIÓN EN EL DEPARTAMENTO DE CUNDINAMARCA</t>
  </si>
  <si>
    <t>EDIFICIOS Y ESTRUCTURAS FISICAS</t>
  </si>
  <si>
    <t>GR4:3-04-01-410</t>
  </si>
  <si>
    <t>MERCADOS</t>
  </si>
  <si>
    <t xml:space="preserve">AUNAR ESFUERZOS TECNICOS ,ADMINISTRATIVOS Y FINANCIEROS PARA  EL FORTALECIMIENTO Y APOYO EN PREVENCIÓN, MITIGACIÓN DE EMERGENCIAS Y DESASTRES AGROPECUARIOS EN CULTIVOS  ANDINOS, FRUTALES Y HORTALIZAS  EN EL DEPARTAMENTO DE CUNDINAMARCA </t>
  </si>
  <si>
    <t xml:space="preserve">9 MESES </t>
  </si>
  <si>
    <t xml:space="preserve">
AUNAR ESFUERZOS TÉCNICOS ADMINISTRATIVOS Y FINANCIEROS ENTRE EL DEPARTAMENTO DE CUNDINAMARCA - SECRETARÍA DE AGRICULTURA Y DESARROLLO RURAL Y LA RAPE- REGIÓN CENTRAL PARA LA GESTIÓN DE SISTEMAS AGROALIMENTARIOS CON ENFOQUE TERRITORIAL EN TRES ZONAS DE DESARROLLO AGROALIMENTARIO Y SOCIAL (ZODAS) DEL DEPARTAMENTO DE CUNDINAMARCA.
</t>
  </si>
  <si>
    <t>SELECCIÓN ABREVIADA  -TIENDA VIRTUAL</t>
  </si>
  <si>
    <t xml:space="preserve">CARLOS IGNACIO RIOS </t>
  </si>
  <si>
    <t>COOPERACIÓN ENTRE EL BANCO AGRARIO Y EL DEPARTAMENTO DE CUNDINAMARCA PARA IMPULSAR Y FACILITAR EL ACCESO AL CRÉDITO A PEQUEÑOS PRODUCTORES AGROPECUARIOS DEL DEPARTAMENTO DE CUNDINAMARCA QUE SEAN TÉCNICA, FINANCIERA Y AMBIENTALMENTE VIABLES FOMENTANDO ASÍ,  EL DESARROLLO DE SU ACTIVIDAD AGROPECUARIA O RURAL DESDE LA PRODUCCIÓN, TRANSFORMACIÓN Y COMERCIALIZACIÓN DE SUS PRODUCTOS, A TRAVÉS DEL SUBSIDIO DE LOS INTERESES CORRIENTES, EXIGIDOS POR LAS ENTIDAD QUE OTORGUE EL CRÉDITO.</t>
  </si>
  <si>
    <t xml:space="preserve">MOTOCICLETAS </t>
  </si>
  <si>
    <t>PRESTACIÓN DE SERVICIOS PROFESIONALES, PARA EL DESARROLLO ACADÉMICO Y LOGÍSTICO  DE EL SEMINARIO FORTALECIMIENTO DE CAPACIDADES EN EXTENSIÓN AGROPECUARIA EN EL DEPARTAMENTO DE CUNDINAMARCA, ENMARCADO EN LA LEY 1872 DE 2017</t>
  </si>
  <si>
    <t>ADQUISICIÓN DE MOTOCICLETAS,  PARA EL FORTALECIMIENTO DEL SERVICIO DE EXTENCIÓN AGROPECUARIA EN LAS UMATAS EN EL DEPARTAMENTO DE CUNDINAMARCA.</t>
  </si>
  <si>
    <t xml:space="preserve">MAQUINARIA -HERRAMIENTAS  EQUIPO  INDUSTRIAL  Y VEHICULOS </t>
  </si>
  <si>
    <t xml:space="preserve">AYUDA GUBERNAMENTAL </t>
  </si>
  <si>
    <t xml:space="preserve">SERVICIOS  DE EDUCACION DE TIEMPO  PARCIAL PARA ADULTOS </t>
  </si>
  <si>
    <t xml:space="preserve">SERVICIOS EDUCATIVOS Y DE FORMACION </t>
  </si>
  <si>
    <t>AUNAR RECURSOS TÉCNICOS, ADMINISTRATIVOS Y FINANCIEROS CON EL MUNICIPIO DE FOSCA  PARA EL ESTABLECIMIENTO DE PROYECTOS QUE PROMUEVAN CAPACIDADES PRODUCTIVAS Y LA GENERACIÓN DE INGRESOS DIRIGIDOS A FAMILIAS VÍCTIMAS DEL CONFLICTO ARMADO  EN EL DEPARTAMENTO DE  CUNDINAMARCA.</t>
  </si>
  <si>
    <t>AUNAR RECURSOS TÉCNICOS, ADMINISTRATIVOS Y FINANCIEROS CON EL MUNICIPIO DE GRANADA   PARA EL ESTABLECIMIENTO DE PROYECTOS QUE PROMUEVAN CAPACIDADES PRODUCTIVAS Y LA GENERACIÓN DE INGRESOS DIRIGIDOS A FAMILIAS VÍCTIMAS DEL CONFLICTO ARMADO  EN EL DEPARTAMENTO DE  CUNDINAMARCA.</t>
  </si>
  <si>
    <t>AUNAR RECURSOS TÉCNICOS, ADMINISTRATIVOS Y FINANCIEROS CON EL MUNICIPIO DE CABRERA  EL ESTABLECIMIENTO DE PROYECTOS QUE PROMUEVAN CAPACIDADES PRODUCTIVAS Y LA GENERACIÓN DE INGRESOS DIRIGIDOS A MUJERES VÍCTIMAS DEL CONFLICTO ARMADO  EN EL DEPARTAMENTO DE  CUNDINAMARCA.</t>
  </si>
  <si>
    <t>AUNAR RECURSOS TÉCNICOS, ADMINISTRATIVOS Y FINANCIEROS CON EL MUNICIPIO DE CHOCONTA   PARA EL ESTABLECIMIENTO DE PROYECTOS QUE PROMUEVAN CAPACIDADES PRODUCTIVAS Y LA GENERACIÓN DE INGRESOS DIRIGIDOS A MUJERES VÍCTIMAS DEL CONFLICTO ARMADO  EN EL DEPARTAMENTO DE  CUNDINAMARCA.</t>
  </si>
  <si>
    <t xml:space="preserve">1 MES </t>
  </si>
  <si>
    <t xml:space="preserve">SELECCIÓN ABREVIADA-TIENDA VIRTUAL </t>
  </si>
  <si>
    <t>15  DE FEBRERO DE 2019</t>
  </si>
  <si>
    <t xml:space="preserve">EQUIPOS APICOLAS </t>
  </si>
  <si>
    <t xml:space="preserve">CENTRIFUGA  AHUMADOR  CEPILLO - PALANCA  -ALIMENTADOR PLASTICO -CABALLETE-ALZA PROFUNDA- NUCLEO DE ABEJAS </t>
  </si>
  <si>
    <t>AUNAR ESFUERZOS TÉCNICOS, ADMINISTRATIVOS Y FINANCIEROS PARA FORTALECIMIENTO DE INFRAESTRUCTURA PRODUCTIVA, TRANSFORMACION, DISTRIBUCION, COMERCIALIZACION EN EL DEPARTAMENTO DE CUNDINAMARCA</t>
  </si>
  <si>
    <t xml:space="preserve">JAIME RODRIGO RAMOS </t>
  </si>
  <si>
    <t xml:space="preserve">ADQUISICIÓN DE INSUMOS, EQUIPOS, ELEMENTOS Y SEMOVIENTES PARA EL FORTALECIMIENTO DE  PROYECTOS  PRODUCTIVOS  PARA MUJERES Y JOVENES EN EL DEPARTAMENTO DE CUNDINAMARCA. </t>
  </si>
  <si>
    <t xml:space="preserve">7 MESES </t>
  </si>
  <si>
    <t xml:space="preserve">CARLOS RIOS </t>
  </si>
  <si>
    <t xml:space="preserve">ROGELIO ALBERTO CORREA </t>
  </si>
  <si>
    <t>ADQUISICIÓN DE HERRAMIENTAS Y EQUIPOS COMO ESTIMULO A LOS EVENTOS DE COMERCIALIZACIÓN AGROPECUARIA EN EL DEPARTAMENTO DE CUNDINAMARCA.</t>
  </si>
  <si>
    <t>42121500-53121600-53102500-21101900-27112000--12352100-10111300-51102600-10141600-12352200-42121600</t>
  </si>
  <si>
    <t xml:space="preserve">EQUIPO VETERINARIO -MONEDEROS BOLSOS  DE MANO Y BOLSAS-ACCESORIOS DE VESTIR-EQUIPO PARA AVES  DE CORRAL  Y GANADERO- HERRAMIENTAS MANUALES DE JARDINARIA,AGICULTURA Y FORESTACION-DERIVADOS ORGANICOS  Y COMPUESTOS SUSTITUIDOS -TRATAMIENTOS  PARA ANIMALES  PARA  LOS  ANIMALES  DOMESTICOS  Y ACCESORIOS Y EQUIPOS -ANTIBIOTICOS VETYERINARIOS -ARNESES -PRODUCTOS BIOQUIMICOS -PRODUCTOS VETERINARIOS </t>
  </si>
  <si>
    <t>AUNAR ESFUERZOS TECNICOS , ADMINISTRATIVOS Y FINANCIEROS PARA DESARROLLAR UN PROGRAMA EN  MEJORAMIENTO  PRODUCTIVO BOVINO  YA MIGABLE CON EL MEDIO AMBIENTE EN EL DEPARTAMENTO DE CUNDINAMARCA.</t>
  </si>
  <si>
    <t xml:space="preserve">MARTHA BENAVIDEZ </t>
  </si>
  <si>
    <t>10101507
41111506 
30152001
10101508
86101505</t>
  </si>
  <si>
    <t>OVEJAS-BASCULAS  PARA PESAR ANIMALES-CERCADO DE METAL- CABRAS- SERVICIOS DE INFORMACION  PROFESIONAL  PARA JOVENES RURALES  O GRANJEROS.</t>
  </si>
  <si>
    <r>
      <t>CONTRATAR EL DISEÑO, DIAGRAMACIÓN, CORRECCIÓN DE ESTILO  E IMPRESIÓN DEL CONTENIDO DEL DOCUMENTO: "ESTADÍSTICAS AGROPECUARIAS 2018 VOLUMEN 28”</t>
    </r>
    <r>
      <rPr>
        <sz val="10"/>
        <color rgb="FF000000"/>
        <rFont val="Segoe UI"/>
        <family val="2"/>
      </rPr>
      <t> </t>
    </r>
  </si>
  <si>
    <t xml:space="preserve">CAPACITACION EN INSEMINACION Y SERVICIOS DE INSEMINACION A TERMINO FIJO </t>
  </si>
  <si>
    <r>
      <t xml:space="preserve">70121500-70121600-94131500   
</t>
    </r>
    <r>
      <rPr>
        <sz val="8"/>
        <color rgb="FFFF0000"/>
        <rFont val="Calibri"/>
        <family val="2"/>
        <scheme val="minor"/>
      </rPr>
      <t>10101516; 10161500; 11131602; 11131607; 70111501</t>
    </r>
  </si>
  <si>
    <t xml:space="preserve"> CONTRATACION DE ESTUDIOS Y  DISEÑOS  PARA  LA CONFORMACION DE  DISTRITOS DE RIEGO   EN EL DEPARTAMENTO DE CUNDINAMARCA </t>
  </si>
  <si>
    <t>17-06-209</t>
  </si>
  <si>
    <t xml:space="preserve">ESTUDIOS Y DISEÑOS </t>
  </si>
  <si>
    <t>MAQUIRIA Y ACCCESORIOS PARA AGRICULTURA, PESCA Y FAUNA</t>
  </si>
  <si>
    <t>21102100;25111800;25111500;20121800</t>
  </si>
  <si>
    <t xml:space="preserve">CANOAS,BOTES PARA PESCA, MOTORES </t>
  </si>
  <si>
    <t xml:space="preserve">ADQUISICIÓN DE MAQUINARIA , EQUIPOS Y ELEMENTOS PARA  EL FORTALECIMIENTO DEL SECTOR DE PESCA ARTESANAL DEL DEPARTAMENTO DE CUNDINAMARCA </t>
  </si>
  <si>
    <t xml:space="preserve">ADQUISICION  DE INSUMOS  PARA EL ESTABLECIMIENTO DE PROYECTOS PRODUCTIVOS EN POBLACION VICTIMAS DE L CONFLICTO ARMADO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</si>
</sst>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_(* #,##0_);_(* \(#,##0\);_(* &quot;-&quot;??_);_(@_)"/>
    <numFmt numFmtId="166" formatCode="_-* #,##0\ _€_-;\-* #,##0\ _€_-;_-* &quot;-&quot;??\ _€_-;_-@_-"/>
    <numFmt numFmtId="167" formatCode="&quot;$&quot;\ 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sz val="10"/>
      <color rgb="FF000000"/>
      <name val="Segoe UI"/>
      <family val="2"/>
    </font>
    <font>
      <sz val="10"/>
      <color theme="1"/>
      <name val="Verdana"/>
      <family val="2"/>
    </font>
    <font>
      <sz val="8"/>
      <color rgb="FFFF000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18" fillId="0" borderId="0" applyFill="0" applyBorder="0" applyProtection="0">
      <alignment horizontal="left" vertical="center"/>
    </xf>
  </cellStyleXfs>
  <cellXfs count="177">
    <xf numFmtId="0" fontId="0" fillId="0" borderId="0" xfId="0"/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vertical="center" wrapText="1"/>
      <protection locked="0"/>
    </xf>
    <xf numFmtId="44" fontId="1" fillId="3" borderId="0" xfId="2" applyFont="1" applyFill="1" applyAlignment="1" applyProtection="1">
      <alignment vertical="center" wrapText="1"/>
      <protection locked="0"/>
    </xf>
    <xf numFmtId="0" fontId="0" fillId="3" borderId="12" xfId="0" applyFont="1" applyFill="1" applyBorder="1" applyAlignment="1" applyProtection="1">
      <alignment vertical="center" wrapText="1"/>
      <protection locked="0"/>
    </xf>
    <xf numFmtId="0" fontId="0" fillId="3" borderId="13" xfId="0" applyFont="1" applyFill="1" applyBorder="1" applyAlignment="1" applyProtection="1">
      <alignment vertical="center" wrapText="1"/>
      <protection locked="0"/>
    </xf>
    <xf numFmtId="0" fontId="0" fillId="3" borderId="0" xfId="0" applyFill="1" applyBorder="1" applyAlignment="1" applyProtection="1">
      <alignment vertical="center" wrapText="1"/>
      <protection locked="0"/>
    </xf>
    <xf numFmtId="0" fontId="0" fillId="3" borderId="14" xfId="0" applyFont="1" applyFill="1" applyBorder="1" applyAlignment="1" applyProtection="1">
      <alignment vertical="center" wrapText="1"/>
      <protection locked="0"/>
    </xf>
    <xf numFmtId="0" fontId="0" fillId="3" borderId="15" xfId="0" applyFont="1" applyFill="1" applyBorder="1" applyAlignment="1" applyProtection="1">
      <alignment vertical="center" wrapText="1"/>
      <protection locked="0"/>
    </xf>
    <xf numFmtId="0" fontId="0" fillId="3" borderId="15" xfId="0" quotePrefix="1" applyFont="1" applyFill="1" applyBorder="1" applyAlignment="1" applyProtection="1">
      <alignment vertical="center" wrapText="1"/>
      <protection locked="0"/>
    </xf>
    <xf numFmtId="0" fontId="7" fillId="3" borderId="15" xfId="4" quotePrefix="1" applyFill="1" applyBorder="1" applyAlignment="1" applyProtection="1">
      <alignment vertical="center" wrapText="1"/>
      <protection locked="0"/>
    </xf>
    <xf numFmtId="0" fontId="0" fillId="3" borderId="15" xfId="0" applyFill="1" applyBorder="1" applyAlignment="1" applyProtection="1">
      <alignment horizontal="justify" vertical="center" wrapText="1"/>
      <protection locked="0"/>
    </xf>
    <xf numFmtId="0" fontId="0" fillId="3" borderId="16" xfId="0" applyFont="1" applyFill="1" applyBorder="1" applyAlignment="1" applyProtection="1">
      <alignment vertical="center" wrapText="1"/>
      <protection locked="0"/>
    </xf>
    <xf numFmtId="14" fontId="0" fillId="3" borderId="17" xfId="0" applyNumberFormat="1" applyFont="1" applyFill="1" applyBorder="1" applyAlignment="1" applyProtection="1">
      <alignment vertical="center" wrapText="1"/>
      <protection locked="0"/>
    </xf>
    <xf numFmtId="14" fontId="0" fillId="3" borderId="0" xfId="0" applyNumberFormat="1" applyFill="1" applyBorder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justify" vertical="center" wrapText="1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14" fontId="2" fillId="3" borderId="0" xfId="0" applyNumberFormat="1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vertical="center" wrapText="1"/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2" fillId="3" borderId="0" xfId="0" applyFont="1" applyFill="1" applyAlignment="1" applyProtection="1">
      <alignment horizontal="center" vertical="center" wrapText="1"/>
      <protection locked="0"/>
    </xf>
    <xf numFmtId="44" fontId="2" fillId="3" borderId="0" xfId="2" applyFont="1" applyFill="1" applyAlignment="1" applyProtection="1">
      <alignment vertical="center" wrapText="1"/>
      <protection locked="0"/>
    </xf>
    <xf numFmtId="164" fontId="0" fillId="3" borderId="0" xfId="0" applyNumberFormat="1" applyFill="1" applyAlignment="1" applyProtection="1">
      <alignment vertical="center" wrapText="1"/>
      <protection locked="0"/>
    </xf>
    <xf numFmtId="165" fontId="0" fillId="3" borderId="0" xfId="0" applyNumberFormat="1" applyFill="1" applyAlignment="1" applyProtection="1">
      <alignment vertical="center" wrapText="1"/>
      <protection locked="0"/>
    </xf>
    <xf numFmtId="165" fontId="0" fillId="3" borderId="0" xfId="1" applyNumberFormat="1" applyFont="1" applyFill="1" applyAlignment="1" applyProtection="1">
      <alignment vertical="center" wrapText="1"/>
      <protection locked="0"/>
    </xf>
    <xf numFmtId="44" fontId="0" fillId="3" borderId="0" xfId="2" applyFont="1" applyFill="1" applyAlignment="1" applyProtection="1">
      <alignment vertical="center" wrapText="1"/>
      <protection locked="0"/>
    </xf>
    <xf numFmtId="43" fontId="0" fillId="3" borderId="0" xfId="1" applyFont="1" applyFill="1" applyAlignment="1" applyProtection="1">
      <alignment vertical="center" wrapText="1"/>
      <protection locked="0"/>
    </xf>
    <xf numFmtId="43" fontId="0" fillId="3" borderId="0" xfId="0" applyNumberFormat="1" applyFill="1" applyAlignment="1" applyProtection="1">
      <alignment vertical="center" wrapText="1"/>
      <protection locked="0"/>
    </xf>
    <xf numFmtId="44" fontId="0" fillId="3" borderId="0" xfId="0" applyNumberFormat="1" applyFill="1" applyAlignment="1" applyProtection="1">
      <alignment vertical="center" wrapText="1"/>
      <protection locked="0"/>
    </xf>
    <xf numFmtId="165" fontId="0" fillId="3" borderId="4" xfId="1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3" borderId="23" xfId="0" applyFont="1" applyFill="1" applyBorder="1" applyAlignment="1" applyProtection="1">
      <alignment vertical="center" wrapText="1"/>
      <protection locked="0"/>
    </xf>
    <xf numFmtId="43" fontId="0" fillId="3" borderId="0" xfId="0" applyNumberFormat="1" applyFill="1" applyAlignment="1" applyProtection="1">
      <alignment vertical="center" wrapText="1"/>
      <protection locked="0"/>
    </xf>
    <xf numFmtId="0" fontId="8" fillId="3" borderId="24" xfId="0" applyFont="1" applyFill="1" applyBorder="1" applyAlignment="1" applyProtection="1">
      <alignment vertical="center" wrapText="1"/>
      <protection locked="0"/>
    </xf>
    <xf numFmtId="0" fontId="9" fillId="4" borderId="19" xfId="3" applyFont="1" applyFill="1" applyBorder="1" applyAlignment="1" applyProtection="1">
      <alignment horizontal="center" vertical="center"/>
      <protection locked="0"/>
    </xf>
    <xf numFmtId="0" fontId="9" fillId="4" borderId="19" xfId="3" applyFont="1" applyFill="1" applyBorder="1" applyAlignment="1" applyProtection="1">
      <alignment horizontal="center" vertical="center" wrapText="1"/>
      <protection locked="0"/>
    </xf>
    <xf numFmtId="44" fontId="9" fillId="4" borderId="19" xfId="2" applyFont="1" applyFill="1" applyBorder="1" applyAlignment="1" applyProtection="1">
      <alignment horizontal="center" vertical="center" wrapText="1"/>
      <protection locked="0"/>
    </xf>
    <xf numFmtId="0" fontId="9" fillId="4" borderId="19" xfId="0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 wrapText="1"/>
      <protection locked="0"/>
    </xf>
    <xf numFmtId="49" fontId="9" fillId="4" borderId="19" xfId="2" applyNumberFormat="1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15" fillId="3" borderId="4" xfId="5" applyFont="1" applyFill="1" applyBorder="1" applyAlignment="1">
      <alignment horizontal="center" vertical="center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5" fillId="3" borderId="4" xfId="6" applyFont="1" applyFill="1" applyBorder="1" applyAlignment="1">
      <alignment horizontal="justify" vertical="center" wrapText="1"/>
    </xf>
    <xf numFmtId="0" fontId="11" fillId="3" borderId="4" xfId="0" applyFont="1" applyFill="1" applyBorder="1" applyAlignment="1" applyProtection="1">
      <alignment horizontal="justify" vertical="center" wrapText="1"/>
      <protection locked="0"/>
    </xf>
    <xf numFmtId="0" fontId="16" fillId="3" borderId="4" xfId="0" applyNumberFormat="1" applyFont="1" applyFill="1" applyBorder="1" applyAlignment="1" applyProtection="1">
      <alignment horizontal="center" vertical="center"/>
      <protection locked="0"/>
    </xf>
    <xf numFmtId="165" fontId="15" fillId="3" borderId="4" xfId="7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44" fontId="11" fillId="3" borderId="4" xfId="2" applyFont="1" applyFill="1" applyBorder="1" applyAlignment="1" applyProtection="1">
      <alignment vertical="center" wrapText="1"/>
      <protection locked="0"/>
    </xf>
    <xf numFmtId="164" fontId="11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167" fontId="14" fillId="3" borderId="4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justify" vertical="center" wrapText="1"/>
      <protection locked="0"/>
    </xf>
    <xf numFmtId="0" fontId="15" fillId="3" borderId="19" xfId="6" applyFont="1" applyFill="1" applyBorder="1" applyAlignment="1">
      <alignment vertical="center" wrapText="1"/>
    </xf>
    <xf numFmtId="0" fontId="11" fillId="3" borderId="19" xfId="0" applyFont="1" applyFill="1" applyBorder="1" applyAlignment="1">
      <alignment vertical="center" wrapText="1"/>
    </xf>
    <xf numFmtId="0" fontId="15" fillId="3" borderId="4" xfId="6" applyFont="1" applyFill="1" applyBorder="1" applyAlignment="1">
      <alignment vertical="center" wrapText="1"/>
    </xf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justify" vertical="center" wrapText="1"/>
    </xf>
    <xf numFmtId="0" fontId="15" fillId="3" borderId="19" xfId="6" applyFont="1" applyFill="1" applyBorder="1" applyAlignment="1">
      <alignment horizontal="justify" vertical="center" wrapText="1"/>
    </xf>
    <xf numFmtId="0" fontId="11" fillId="3" borderId="20" xfId="0" applyFont="1" applyFill="1" applyBorder="1" applyAlignment="1" applyProtection="1">
      <alignment horizontal="center" vertical="center" wrapText="1"/>
      <protection locked="0"/>
    </xf>
    <xf numFmtId="0" fontId="15" fillId="3" borderId="20" xfId="5" applyFont="1" applyFill="1" applyBorder="1" applyAlignment="1">
      <alignment horizontal="center" vertical="center"/>
    </xf>
    <xf numFmtId="0" fontId="15" fillId="3" borderId="21" xfId="6" applyFont="1" applyFill="1" applyBorder="1" applyAlignment="1">
      <alignment horizontal="justify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0" xfId="0" applyFont="1" applyFill="1" applyBorder="1" applyAlignment="1" applyProtection="1">
      <alignment horizontal="justify" vertical="center" wrapText="1"/>
      <protection locked="0"/>
    </xf>
    <xf numFmtId="0" fontId="15" fillId="3" borderId="20" xfId="0" applyNumberFormat="1" applyFont="1" applyFill="1" applyBorder="1" applyAlignment="1" applyProtection="1">
      <alignment horizontal="center" vertical="center" wrapText="1"/>
      <protection locked="0"/>
    </xf>
    <xf numFmtId="14" fontId="15" fillId="3" borderId="4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19" xfId="0" applyNumberFormat="1" applyFont="1" applyFill="1" applyBorder="1" applyAlignment="1" applyProtection="1">
      <alignment vertical="center" wrapText="1"/>
      <protection locked="0"/>
    </xf>
    <xf numFmtId="164" fontId="11" fillId="3" borderId="4" xfId="2" applyNumberFormat="1" applyFont="1" applyFill="1" applyBorder="1" applyAlignment="1" applyProtection="1">
      <alignment vertical="center" wrapText="1"/>
      <protection locked="0"/>
    </xf>
    <xf numFmtId="49" fontId="15" fillId="3" borderId="20" xfId="0" applyNumberFormat="1" applyFont="1" applyFill="1" applyBorder="1" applyAlignment="1">
      <alignment horizontal="center" vertical="center" wrapText="1"/>
    </xf>
    <xf numFmtId="164" fontId="11" fillId="3" borderId="20" xfId="2" applyNumberFormat="1" applyFont="1" applyFill="1" applyBorder="1" applyAlignment="1" applyProtection="1">
      <alignment vertical="center" wrapText="1"/>
      <protection locked="0"/>
    </xf>
    <xf numFmtId="0" fontId="11" fillId="3" borderId="20" xfId="0" applyFont="1" applyFill="1" applyBorder="1" applyAlignment="1" applyProtection="1">
      <alignment vertical="center" wrapText="1"/>
      <protection locked="0"/>
    </xf>
    <xf numFmtId="167" fontId="14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13" fillId="3" borderId="4" xfId="1" applyNumberFormat="1" applyFont="1" applyFill="1" applyBorder="1" applyAlignment="1">
      <alignment horizontal="center" vertical="center" wrapText="1"/>
    </xf>
    <xf numFmtId="165" fontId="11" fillId="3" borderId="4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4" xfId="1" applyNumberFormat="1" applyFont="1" applyFill="1" applyBorder="1" applyAlignment="1" applyProtection="1">
      <alignment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vertical="center" wrapText="1"/>
      <protection locked="0"/>
    </xf>
    <xf numFmtId="0" fontId="2" fillId="3" borderId="27" xfId="0" applyFont="1" applyFill="1" applyBorder="1" applyAlignment="1" applyProtection="1">
      <alignment horizontal="left" vertical="center" wrapText="1"/>
      <protection locked="0"/>
    </xf>
    <xf numFmtId="0" fontId="2" fillId="3" borderId="27" xfId="0" applyFont="1" applyFill="1" applyBorder="1" applyAlignment="1" applyProtection="1">
      <alignment horizontal="center" vertical="center" wrapText="1"/>
      <protection locked="0"/>
    </xf>
    <xf numFmtId="44" fontId="2" fillId="3" borderId="27" xfId="2" applyFont="1" applyFill="1" applyBorder="1" applyAlignment="1" applyProtection="1">
      <alignment vertical="center" wrapText="1"/>
      <protection locked="0"/>
    </xf>
    <xf numFmtId="0" fontId="9" fillId="4" borderId="31" xfId="3" applyFont="1" applyFill="1" applyBorder="1" applyAlignment="1" applyProtection="1">
      <alignment horizontal="center" vertical="center"/>
      <protection locked="0"/>
    </xf>
    <xf numFmtId="49" fontId="9" fillId="4" borderId="24" xfId="2" applyNumberFormat="1" applyFont="1" applyFill="1" applyBorder="1" applyAlignment="1" applyProtection="1">
      <alignment horizontal="center" vertical="center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165" fontId="15" fillId="3" borderId="15" xfId="7" applyNumberFormat="1" applyFont="1" applyFill="1" applyBorder="1" applyAlignment="1">
      <alignment horizontal="center" vertical="center"/>
    </xf>
    <xf numFmtId="0" fontId="11" fillId="3" borderId="32" xfId="0" applyFont="1" applyFill="1" applyBorder="1" applyAlignment="1" applyProtection="1">
      <alignment horizontal="center" vertical="center" wrapText="1"/>
      <protection locked="0"/>
    </xf>
    <xf numFmtId="165" fontId="13" fillId="3" borderId="15" xfId="7" applyNumberFormat="1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5" applyFont="1" applyFill="1" applyBorder="1" applyAlignment="1">
      <alignment horizontal="center" vertical="center"/>
    </xf>
    <xf numFmtId="0" fontId="15" fillId="3" borderId="0" xfId="6" applyFont="1" applyFill="1" applyBorder="1" applyAlignment="1">
      <alignment horizontal="justify" vertical="center" wrapText="1"/>
    </xf>
    <xf numFmtId="0" fontId="11" fillId="3" borderId="0" xfId="0" applyFont="1" applyFill="1" applyBorder="1" applyAlignment="1" applyProtection="1">
      <alignment horizontal="justify" vertical="center" wrapText="1"/>
      <protection locked="0"/>
    </xf>
    <xf numFmtId="0" fontId="15" fillId="3" borderId="0" xfId="0" applyFont="1" applyFill="1" applyBorder="1" applyAlignment="1">
      <alignment horizontal="center" vertical="center" wrapText="1"/>
    </xf>
    <xf numFmtId="14" fontId="15" fillId="3" borderId="0" xfId="0" applyNumberFormat="1" applyFont="1" applyFill="1" applyBorder="1" applyAlignment="1">
      <alignment horizontal="center" vertical="center"/>
    </xf>
    <xf numFmtId="0" fontId="16" fillId="3" borderId="0" xfId="0" applyNumberFormat="1" applyFont="1" applyFill="1" applyBorder="1" applyAlignment="1" applyProtection="1">
      <alignment horizontal="center" vertical="center"/>
      <protection locked="0"/>
    </xf>
    <xf numFmtId="0" fontId="15" fillId="3" borderId="0" xfId="0" applyNumberFormat="1" applyFont="1" applyFill="1" applyBorder="1" applyAlignment="1" applyProtection="1">
      <alignment vertical="center" wrapText="1"/>
      <protection locked="0"/>
    </xf>
    <xf numFmtId="165" fontId="15" fillId="3" borderId="0" xfId="7" applyNumberFormat="1" applyFont="1" applyFill="1" applyBorder="1" applyAlignment="1">
      <alignment horizontal="center" vertical="center"/>
    </xf>
    <xf numFmtId="49" fontId="15" fillId="3" borderId="0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vertical="center" wrapText="1"/>
      <protection locked="0"/>
    </xf>
    <xf numFmtId="164" fontId="11" fillId="3" borderId="0" xfId="2" applyNumberFormat="1" applyFont="1" applyFill="1" applyBorder="1" applyAlignment="1" applyProtection="1">
      <alignment vertical="center" wrapText="1"/>
      <protection locked="0"/>
    </xf>
    <xf numFmtId="167" fontId="14" fillId="3" borderId="0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0" xfId="2" applyNumberFormat="1" applyFont="1" applyFill="1" applyBorder="1" applyAlignment="1" applyProtection="1">
      <alignment horizontal="center" vertical="center" wrapText="1"/>
      <protection locked="0"/>
    </xf>
    <xf numFmtId="165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Border="1" applyAlignment="1">
      <alignment horizontal="justify" vertical="center" wrapText="1"/>
    </xf>
    <xf numFmtId="165" fontId="13" fillId="3" borderId="0" xfId="7" applyNumberFormat="1" applyFont="1" applyFill="1" applyBorder="1" applyAlignment="1">
      <alignment vertical="center"/>
    </xf>
    <xf numFmtId="166" fontId="13" fillId="3" borderId="0" xfId="1" applyNumberFormat="1" applyFont="1" applyFill="1" applyBorder="1" applyAlignment="1">
      <alignment horizontal="center" vertical="center" wrapText="1"/>
    </xf>
    <xf numFmtId="164" fontId="0" fillId="3" borderId="25" xfId="0" applyNumberFormat="1" applyFont="1" applyFill="1" applyBorder="1" applyAlignment="1" applyProtection="1">
      <alignment vertical="center" wrapText="1"/>
      <protection locked="0"/>
    </xf>
    <xf numFmtId="164" fontId="0" fillId="3" borderId="15" xfId="0" applyNumberFormat="1" applyFont="1" applyFill="1" applyBorder="1" applyAlignment="1" applyProtection="1">
      <alignment vertical="center" wrapText="1"/>
      <protection locked="0"/>
    </xf>
    <xf numFmtId="165" fontId="0" fillId="3" borderId="22" xfId="0" applyNumberFormat="1" applyFill="1" applyBorder="1" applyAlignment="1" applyProtection="1">
      <alignment vertical="center" wrapText="1"/>
      <protection locked="0"/>
    </xf>
    <xf numFmtId="164" fontId="11" fillId="3" borderId="15" xfId="2" applyNumberFormat="1" applyFont="1" applyFill="1" applyBorder="1" applyAlignment="1" applyProtection="1">
      <alignment vertical="center" wrapText="1"/>
      <protection locked="0"/>
    </xf>
    <xf numFmtId="165" fontId="15" fillId="3" borderId="15" xfId="7" applyNumberFormat="1" applyFont="1" applyFill="1" applyBorder="1" applyAlignment="1">
      <alignment vertical="center"/>
    </xf>
    <xf numFmtId="0" fontId="11" fillId="3" borderId="16" xfId="0" applyFont="1" applyFill="1" applyBorder="1" applyAlignment="1" applyProtection="1">
      <alignment horizontal="center" vertical="center" wrapText="1"/>
      <protection locked="0"/>
    </xf>
    <xf numFmtId="0" fontId="15" fillId="3" borderId="33" xfId="5" applyFont="1" applyFill="1" applyBorder="1" applyAlignment="1">
      <alignment horizontal="center" vertical="center"/>
    </xf>
    <xf numFmtId="49" fontId="11" fillId="3" borderId="3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3" xfId="0" applyFont="1" applyFill="1" applyBorder="1" applyAlignment="1" applyProtection="1">
      <alignment horizontal="center" vertical="center" wrapText="1"/>
      <protection locked="0"/>
    </xf>
    <xf numFmtId="0" fontId="15" fillId="3" borderId="33" xfId="6" applyFont="1" applyFill="1" applyBorder="1" applyAlignment="1">
      <alignment horizontal="justify" vertical="center" wrapText="1"/>
    </xf>
    <xf numFmtId="0" fontId="11" fillId="3" borderId="33" xfId="0" applyFont="1" applyFill="1" applyBorder="1" applyAlignment="1" applyProtection="1">
      <alignment horizontal="justify" vertical="center" wrapText="1"/>
      <protection locked="0"/>
    </xf>
    <xf numFmtId="14" fontId="15" fillId="3" borderId="33" xfId="0" applyNumberFormat="1" applyFont="1" applyFill="1" applyBorder="1" applyAlignment="1">
      <alignment horizontal="center" vertical="center"/>
    </xf>
    <xf numFmtId="0" fontId="16" fillId="3" borderId="33" xfId="0" applyNumberFormat="1" applyFont="1" applyFill="1" applyBorder="1" applyAlignment="1" applyProtection="1">
      <alignment horizontal="center" vertical="center"/>
      <protection locked="0"/>
    </xf>
    <xf numFmtId="0" fontId="15" fillId="3" borderId="33" xfId="0" applyNumberFormat="1" applyFont="1" applyFill="1" applyBorder="1" applyAlignment="1" applyProtection="1">
      <alignment vertical="center" wrapText="1"/>
      <protection locked="0"/>
    </xf>
    <xf numFmtId="165" fontId="15" fillId="3" borderId="33" xfId="7" applyNumberFormat="1" applyFont="1" applyFill="1" applyBorder="1" applyAlignment="1">
      <alignment horizontal="center" vertical="center"/>
    </xf>
    <xf numFmtId="49" fontId="15" fillId="3" borderId="33" xfId="0" applyNumberFormat="1" applyFont="1" applyFill="1" applyBorder="1" applyAlignment="1">
      <alignment horizontal="center" vertical="center" wrapText="1"/>
    </xf>
    <xf numFmtId="0" fontId="11" fillId="3" borderId="33" xfId="0" applyFont="1" applyFill="1" applyBorder="1" applyAlignment="1" applyProtection="1">
      <alignment vertical="center" wrapText="1"/>
      <protection locked="0"/>
    </xf>
    <xf numFmtId="164" fontId="11" fillId="3" borderId="33" xfId="2" applyNumberFormat="1" applyFont="1" applyFill="1" applyBorder="1" applyAlignment="1" applyProtection="1">
      <alignment vertical="center" wrapText="1"/>
      <protection locked="0"/>
    </xf>
    <xf numFmtId="167" fontId="14" fillId="3" borderId="33" xfId="1" applyNumberFormat="1" applyFont="1" applyFill="1" applyBorder="1" applyAlignment="1" applyProtection="1">
      <alignment horizontal="center" vertical="center" wrapText="1"/>
      <protection locked="0"/>
    </xf>
    <xf numFmtId="164" fontId="11" fillId="3" borderId="33" xfId="2" applyNumberFormat="1" applyFont="1" applyFill="1" applyBorder="1" applyAlignment="1" applyProtection="1">
      <alignment horizontal="center" vertical="center" wrapText="1"/>
      <protection locked="0"/>
    </xf>
    <xf numFmtId="14" fontId="16" fillId="3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left" vertical="center"/>
    </xf>
    <xf numFmtId="0" fontId="4" fillId="3" borderId="11" xfId="0" applyFont="1" applyFill="1" applyBorder="1" applyAlignment="1" applyProtection="1">
      <alignment horizontal="left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left" vertical="center"/>
    </xf>
    <xf numFmtId="44" fontId="2" fillId="3" borderId="28" xfId="2" applyFont="1" applyFill="1" applyBorder="1" applyAlignment="1" applyProtection="1">
      <alignment horizontal="center" vertical="center" wrapText="1"/>
      <protection locked="0"/>
    </xf>
    <xf numFmtId="44" fontId="2" fillId="3" borderId="29" xfId="2" applyFont="1" applyFill="1" applyBorder="1" applyAlignment="1" applyProtection="1">
      <alignment horizontal="center" vertical="center" wrapText="1"/>
      <protection locked="0"/>
    </xf>
    <xf numFmtId="44" fontId="2" fillId="3" borderId="30" xfId="2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8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37" fontId="20" fillId="3" borderId="4" xfId="7" applyNumberFormat="1" applyFont="1" applyFill="1" applyBorder="1" applyAlignment="1" applyProtection="1">
      <alignment horizontal="right" vertical="center"/>
      <protection locked="0"/>
    </xf>
    <xf numFmtId="3" fontId="20" fillId="3" borderId="4" xfId="5" applyNumberFormat="1" applyFont="1" applyFill="1" applyBorder="1" applyAlignment="1">
      <alignment vertical="center"/>
    </xf>
    <xf numFmtId="0" fontId="0" fillId="3" borderId="4" xfId="0" applyFont="1" applyFill="1" applyBorder="1" applyAlignment="1" applyProtection="1">
      <alignment horizontal="center" vertical="center" wrapText="1"/>
      <protection locked="0"/>
    </xf>
    <xf numFmtId="14" fontId="15" fillId="3" borderId="19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14" fontId="15" fillId="3" borderId="20" xfId="0" applyNumberFormat="1" applyFont="1" applyFill="1" applyBorder="1" applyAlignment="1">
      <alignment horizontal="center" vertical="center"/>
    </xf>
    <xf numFmtId="0" fontId="15" fillId="3" borderId="4" xfId="0" applyNumberFormat="1" applyFont="1" applyFill="1" applyBorder="1" applyAlignment="1" applyProtection="1">
      <alignment vertical="center" wrapText="1"/>
      <protection locked="0"/>
    </xf>
    <xf numFmtId="165" fontId="20" fillId="3" borderId="4" xfId="7" applyNumberFormat="1" applyFont="1" applyFill="1" applyBorder="1" applyAlignment="1">
      <alignment vertical="center"/>
    </xf>
    <xf numFmtId="165" fontId="20" fillId="3" borderId="15" xfId="7" applyNumberFormat="1" applyFont="1" applyFill="1" applyBorder="1" applyAlignment="1">
      <alignment vertical="center"/>
    </xf>
    <xf numFmtId="37" fontId="20" fillId="3" borderId="15" xfId="7" applyNumberFormat="1" applyFont="1" applyFill="1" applyBorder="1" applyAlignment="1" applyProtection="1">
      <alignment horizontal="right" vertical="center"/>
      <protection locked="0"/>
    </xf>
    <xf numFmtId="0" fontId="15" fillId="3" borderId="4" xfId="0" applyNumberFormat="1" applyFont="1" applyFill="1" applyBorder="1" applyAlignment="1">
      <alignment horizontal="justify" vertical="center" wrapText="1"/>
    </xf>
    <xf numFmtId="165" fontId="15" fillId="3" borderId="20" xfId="7" applyNumberFormat="1" applyFont="1" applyFill="1" applyBorder="1" applyAlignment="1">
      <alignment horizontal="center" vertical="center"/>
    </xf>
    <xf numFmtId="165" fontId="15" fillId="3" borderId="25" xfId="7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justify" vertical="center" wrapText="1"/>
    </xf>
    <xf numFmtId="0" fontId="11" fillId="3" borderId="4" xfId="0" applyFont="1" applyFill="1" applyBorder="1" applyAlignment="1">
      <alignment horizontal="center" vertical="center" wrapText="1"/>
    </xf>
    <xf numFmtId="165" fontId="13" fillId="3" borderId="17" xfId="7" applyNumberFormat="1" applyFont="1" applyFill="1" applyBorder="1" applyAlignment="1">
      <alignment vertical="center"/>
    </xf>
  </cellXfs>
  <cellStyles count="10">
    <cellStyle name="BodyStyle" xfId="9"/>
    <cellStyle name="Énfasis1" xfId="3" builtinId="29"/>
    <cellStyle name="Hipervínculo" xfId="4" builtinId="8"/>
    <cellStyle name="Millares" xfId="1" builtinId="3"/>
    <cellStyle name="Millares 10" xfId="7"/>
    <cellStyle name="Moneda" xfId="2" builtinId="4"/>
    <cellStyle name="Moneda 2" xfId="8"/>
    <cellStyle name="Normal" xfId="0" builtinId="0"/>
    <cellStyle name="Normal 10" xfId="6"/>
    <cellStyle name="Normal 2" xfId="5"/>
  </cellStyles>
  <dxfs count="2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E51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638175</xdr:colOff>
      <xdr:row>0</xdr:row>
      <xdr:rowOff>0</xdr:rowOff>
    </xdr:from>
    <xdr:to>
      <xdr:col>1</xdr:col>
      <xdr:colOff>2286000</xdr:colOff>
      <xdr:row>2</xdr:row>
      <xdr:rowOff>142875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1647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733425</xdr:colOff>
      <xdr:row>0</xdr:row>
      <xdr:rowOff>76200</xdr:rowOff>
    </xdr:from>
    <xdr:to>
      <xdr:col>26</xdr:col>
      <xdr:colOff>85727</xdr:colOff>
      <xdr:row>3</xdr:row>
      <xdr:rowOff>66675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57075" y="76200"/>
          <a:ext cx="18002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733425</xdr:colOff>
      <xdr:row>0</xdr:row>
      <xdr:rowOff>76200</xdr:rowOff>
    </xdr:from>
    <xdr:to>
      <xdr:col>39</xdr:col>
      <xdr:colOff>104773</xdr:colOff>
      <xdr:row>3</xdr:row>
      <xdr:rowOff>66675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54400" y="76200"/>
          <a:ext cx="17716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undinamarca.gov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O90"/>
  <sheetViews>
    <sheetView showGridLines="0" tabSelected="1" topLeftCell="A15" zoomScaleNormal="100" workbookViewId="0">
      <selection activeCell="B17" sqref="B17"/>
    </sheetView>
  </sheetViews>
  <sheetFormatPr baseColWidth="10" defaultColWidth="11.42578125" defaultRowHeight="15" x14ac:dyDescent="0.25"/>
  <cols>
    <col min="1" max="1" width="30" style="1" customWidth="1"/>
    <col min="2" max="2" width="40.5703125" style="1" customWidth="1"/>
    <col min="3" max="3" width="13.85546875" style="1" customWidth="1"/>
    <col min="4" max="4" width="19.28515625" style="1" customWidth="1"/>
    <col min="5" max="8" width="15.140625" style="1" customWidth="1"/>
    <col min="9" max="9" width="12.140625" style="1" customWidth="1"/>
    <col min="10" max="10" width="48.140625" style="1" customWidth="1"/>
    <col min="11" max="11" width="24.42578125" style="5" customWidth="1"/>
    <col min="12" max="12" width="21.140625" style="1" customWidth="1"/>
    <col min="13" max="13" width="54" style="1" customWidth="1"/>
    <col min="14" max="14" width="43.7109375" style="1" customWidth="1"/>
    <col min="15" max="15" width="19.7109375" style="1" customWidth="1"/>
    <col min="16" max="16" width="19.5703125" style="1" customWidth="1"/>
    <col min="17" max="17" width="16.7109375" style="1" customWidth="1"/>
    <col min="18" max="18" width="14.140625" style="1" customWidth="1"/>
    <col min="19" max="20" width="20.28515625" style="1" bestFit="1" customWidth="1"/>
    <col min="21" max="21" width="16.7109375" style="1" customWidth="1"/>
    <col min="22" max="22" width="22.140625" style="1" customWidth="1"/>
    <col min="23" max="23" width="17.140625" style="2" customWidth="1"/>
    <col min="24" max="24" width="15.7109375" style="1" customWidth="1"/>
    <col min="25" max="25" width="15" style="1" customWidth="1"/>
    <col min="26" max="26" width="21.7109375" style="6" customWidth="1"/>
    <col min="27" max="27" width="18.42578125" style="1" customWidth="1"/>
    <col min="28" max="28" width="21.28515625" style="1" customWidth="1"/>
    <col min="29" max="29" width="20.42578125" style="1" customWidth="1"/>
    <col min="30" max="30" width="22.5703125" style="1" customWidth="1"/>
    <col min="31" max="34" width="18" style="1" customWidth="1"/>
    <col min="35" max="35" width="19.5703125" style="1" customWidth="1"/>
    <col min="36" max="37" width="19.7109375" style="1" customWidth="1"/>
    <col min="38" max="42" width="18" style="1" customWidth="1"/>
    <col min="43" max="16384" width="11.42578125" style="1"/>
  </cols>
  <sheetData>
    <row r="1" spans="1:42" x14ac:dyDescent="0.25">
      <c r="A1" s="135"/>
      <c r="B1" s="136"/>
      <c r="C1" s="136"/>
      <c r="D1" s="137"/>
      <c r="E1" s="144" t="s">
        <v>0</v>
      </c>
      <c r="F1" s="144"/>
      <c r="G1" s="144"/>
      <c r="H1" s="144"/>
      <c r="I1" s="145" t="s">
        <v>1</v>
      </c>
      <c r="J1" s="145"/>
      <c r="K1" s="135"/>
      <c r="L1" s="136"/>
      <c r="M1" s="136"/>
      <c r="N1" s="136"/>
      <c r="O1" s="137"/>
      <c r="P1" s="144" t="s">
        <v>0</v>
      </c>
      <c r="Q1" s="144"/>
      <c r="R1" s="144"/>
      <c r="S1" s="144"/>
      <c r="T1" s="145" t="s">
        <v>1</v>
      </c>
      <c r="U1" s="145"/>
      <c r="X1" s="135"/>
      <c r="Y1" s="136"/>
      <c r="Z1" s="136"/>
      <c r="AA1" s="137"/>
      <c r="AB1" s="144" t="s">
        <v>0</v>
      </c>
      <c r="AC1" s="144"/>
      <c r="AD1" s="144"/>
      <c r="AE1" s="144"/>
      <c r="AF1" s="145" t="s">
        <v>1</v>
      </c>
      <c r="AG1" s="145"/>
      <c r="AK1" s="135"/>
      <c r="AL1" s="136"/>
      <c r="AM1" s="136"/>
      <c r="AN1" s="137"/>
      <c r="AO1" s="144" t="s">
        <v>0</v>
      </c>
      <c r="AP1" s="144"/>
    </row>
    <row r="2" spans="1:42" x14ac:dyDescent="0.25">
      <c r="A2" s="138"/>
      <c r="B2" s="139"/>
      <c r="C2" s="139"/>
      <c r="D2" s="140"/>
      <c r="E2" s="144"/>
      <c r="F2" s="144"/>
      <c r="G2" s="144"/>
      <c r="H2" s="144"/>
      <c r="I2" s="145" t="s">
        <v>2</v>
      </c>
      <c r="J2" s="145"/>
      <c r="K2" s="138"/>
      <c r="L2" s="139"/>
      <c r="M2" s="139"/>
      <c r="N2" s="139"/>
      <c r="O2" s="140"/>
      <c r="P2" s="144"/>
      <c r="Q2" s="144"/>
      <c r="R2" s="144"/>
      <c r="S2" s="144"/>
      <c r="T2" s="145" t="s">
        <v>2</v>
      </c>
      <c r="U2" s="145"/>
      <c r="X2" s="138"/>
      <c r="Y2" s="139"/>
      <c r="Z2" s="139"/>
      <c r="AA2" s="140"/>
      <c r="AB2" s="144"/>
      <c r="AC2" s="144"/>
      <c r="AD2" s="144"/>
      <c r="AE2" s="144"/>
      <c r="AF2" s="145" t="s">
        <v>2</v>
      </c>
      <c r="AG2" s="145"/>
      <c r="AK2" s="138"/>
      <c r="AL2" s="139"/>
      <c r="AM2" s="139"/>
      <c r="AN2" s="140"/>
      <c r="AO2" s="144"/>
      <c r="AP2" s="144"/>
    </row>
    <row r="3" spans="1:42" x14ac:dyDescent="0.25">
      <c r="A3" s="141"/>
      <c r="B3" s="142"/>
      <c r="C3" s="142"/>
      <c r="D3" s="143"/>
      <c r="E3" s="144" t="s">
        <v>3</v>
      </c>
      <c r="F3" s="144"/>
      <c r="G3" s="144"/>
      <c r="H3" s="144"/>
      <c r="I3" s="133" t="s">
        <v>4</v>
      </c>
      <c r="J3" s="134"/>
      <c r="K3" s="141"/>
      <c r="L3" s="142"/>
      <c r="M3" s="142"/>
      <c r="N3" s="142"/>
      <c r="O3" s="143"/>
      <c r="P3" s="144" t="s">
        <v>3</v>
      </c>
      <c r="Q3" s="144"/>
      <c r="R3" s="144"/>
      <c r="S3" s="144"/>
      <c r="T3" s="133" t="s">
        <v>4</v>
      </c>
      <c r="U3" s="134"/>
      <c r="X3" s="141"/>
      <c r="Y3" s="142"/>
      <c r="Z3" s="142"/>
      <c r="AA3" s="143"/>
      <c r="AB3" s="144" t="s">
        <v>3</v>
      </c>
      <c r="AC3" s="144"/>
      <c r="AD3" s="144"/>
      <c r="AE3" s="144"/>
      <c r="AF3" s="133" t="s">
        <v>4</v>
      </c>
      <c r="AG3" s="134"/>
      <c r="AK3" s="141"/>
      <c r="AL3" s="142"/>
      <c r="AM3" s="142"/>
      <c r="AN3" s="143"/>
      <c r="AO3" s="144" t="s">
        <v>3</v>
      </c>
      <c r="AP3" s="144"/>
    </row>
    <row r="8" spans="1:42" x14ac:dyDescent="0.25">
      <c r="A8" s="3" t="s">
        <v>5</v>
      </c>
      <c r="B8" s="4"/>
    </row>
    <row r="9" spans="1:42" x14ac:dyDescent="0.25">
      <c r="A9" s="4"/>
      <c r="B9" s="3"/>
    </row>
    <row r="10" spans="1:42" ht="15.75" customHeight="1" thickBot="1" x14ac:dyDescent="0.3">
      <c r="A10" s="3" t="s">
        <v>6</v>
      </c>
      <c r="B10" s="4"/>
      <c r="F10" s="152" t="s">
        <v>7</v>
      </c>
      <c r="G10" s="153"/>
      <c r="H10" s="153"/>
      <c r="I10" s="154"/>
    </row>
    <row r="11" spans="1:42" ht="30" x14ac:dyDescent="0.25">
      <c r="A11" s="7" t="s">
        <v>8</v>
      </c>
      <c r="B11" s="8" t="s">
        <v>9</v>
      </c>
      <c r="F11" s="155"/>
      <c r="G11" s="156"/>
      <c r="H11" s="156"/>
      <c r="I11" s="157"/>
      <c r="P11" s="9"/>
      <c r="Q11" s="9"/>
      <c r="R11" s="9"/>
      <c r="S11" s="9"/>
    </row>
    <row r="12" spans="1:42" x14ac:dyDescent="0.25">
      <c r="A12" s="10" t="s">
        <v>10</v>
      </c>
      <c r="B12" s="11" t="s">
        <v>11</v>
      </c>
      <c r="F12" s="155"/>
      <c r="G12" s="156"/>
      <c r="H12" s="156"/>
      <c r="I12" s="157"/>
      <c r="P12" s="9"/>
      <c r="Q12" s="9"/>
      <c r="R12" s="9"/>
      <c r="S12" s="9"/>
    </row>
    <row r="13" spans="1:42" x14ac:dyDescent="0.25">
      <c r="A13" s="10" t="s">
        <v>12</v>
      </c>
      <c r="B13" s="12" t="s">
        <v>13</v>
      </c>
      <c r="F13" s="155"/>
      <c r="G13" s="156"/>
      <c r="H13" s="156"/>
      <c r="I13" s="157"/>
      <c r="P13" s="9"/>
      <c r="Q13" s="9"/>
      <c r="R13" s="9"/>
      <c r="S13" s="9"/>
    </row>
    <row r="14" spans="1:42" ht="23.25" customHeight="1" x14ac:dyDescent="0.25">
      <c r="A14" s="10" t="s">
        <v>14</v>
      </c>
      <c r="B14" s="13" t="s">
        <v>15</v>
      </c>
      <c r="F14" s="158"/>
      <c r="G14" s="159"/>
      <c r="H14" s="159"/>
      <c r="I14" s="160"/>
      <c r="P14" s="9"/>
      <c r="Q14" s="9"/>
      <c r="R14" s="9"/>
      <c r="S14" s="9"/>
    </row>
    <row r="15" spans="1:42" ht="169.5" customHeight="1" x14ac:dyDescent="0.25">
      <c r="A15" s="10" t="s">
        <v>16</v>
      </c>
      <c r="B15" s="14" t="s">
        <v>168</v>
      </c>
      <c r="P15" s="9"/>
      <c r="Q15" s="9"/>
      <c r="R15" s="9"/>
      <c r="S15" s="9"/>
    </row>
    <row r="16" spans="1:42" ht="15" customHeight="1" x14ac:dyDescent="0.25">
      <c r="A16" s="10" t="s">
        <v>17</v>
      </c>
      <c r="B16" s="14" t="s">
        <v>167</v>
      </c>
      <c r="F16" s="152" t="s">
        <v>18</v>
      </c>
      <c r="G16" s="153"/>
      <c r="H16" s="153"/>
      <c r="I16" s="154"/>
      <c r="P16" s="9"/>
      <c r="Q16" s="9"/>
      <c r="R16" s="9"/>
      <c r="S16" s="9"/>
    </row>
    <row r="17" spans="1:67" ht="39.75" customHeight="1" thickBot="1" x14ac:dyDescent="0.3">
      <c r="A17" s="10" t="s">
        <v>19</v>
      </c>
      <c r="B17" s="36" t="s">
        <v>199</v>
      </c>
      <c r="F17" s="155"/>
      <c r="G17" s="156"/>
      <c r="H17" s="156"/>
      <c r="I17" s="157"/>
      <c r="P17" s="9"/>
      <c r="Q17" s="9"/>
      <c r="R17" s="9"/>
      <c r="S17" s="9"/>
    </row>
    <row r="18" spans="1:67" ht="15.75" thickBot="1" x14ac:dyDescent="0.3">
      <c r="A18" s="34" t="s">
        <v>20</v>
      </c>
      <c r="B18" s="114">
        <v>11226257000</v>
      </c>
      <c r="F18" s="155"/>
      <c r="G18" s="156"/>
      <c r="H18" s="156"/>
      <c r="I18" s="157"/>
      <c r="P18" s="9"/>
      <c r="Q18" s="9"/>
      <c r="R18" s="9"/>
      <c r="S18" s="9"/>
    </row>
    <row r="19" spans="1:67" ht="30" x14ac:dyDescent="0.25">
      <c r="A19" s="10" t="s">
        <v>21</v>
      </c>
      <c r="B19" s="112">
        <v>828116000</v>
      </c>
      <c r="F19" s="155"/>
      <c r="G19" s="156"/>
      <c r="H19" s="156"/>
      <c r="I19" s="157"/>
      <c r="P19" s="9"/>
      <c r="Q19" s="9"/>
      <c r="R19" s="9"/>
      <c r="S19" s="9"/>
    </row>
    <row r="20" spans="1:67" ht="30" x14ac:dyDescent="0.25">
      <c r="A20" s="10" t="s">
        <v>22</v>
      </c>
      <c r="B20" s="113">
        <v>82811599</v>
      </c>
      <c r="F20" s="158"/>
      <c r="G20" s="159"/>
      <c r="H20" s="159"/>
      <c r="I20" s="160"/>
      <c r="P20" s="9"/>
      <c r="Q20" s="9"/>
      <c r="R20" s="9"/>
      <c r="S20" s="9"/>
    </row>
    <row r="21" spans="1:67" ht="30.75" thickBot="1" x14ac:dyDescent="0.3">
      <c r="A21" s="15" t="s">
        <v>23</v>
      </c>
      <c r="B21" s="16"/>
      <c r="P21" s="9"/>
      <c r="Q21" s="9"/>
      <c r="R21" s="9"/>
      <c r="S21" s="9"/>
    </row>
    <row r="22" spans="1:67" ht="128.25" customHeight="1" x14ac:dyDescent="0.25">
      <c r="A22" s="9"/>
      <c r="B22" s="17"/>
      <c r="E22" s="18"/>
      <c r="F22" s="149" t="s">
        <v>24</v>
      </c>
      <c r="G22" s="150"/>
      <c r="H22" s="150"/>
      <c r="I22" s="151"/>
      <c r="P22" s="9"/>
      <c r="Q22" s="9"/>
      <c r="R22" s="9"/>
      <c r="S22" s="9"/>
    </row>
    <row r="23" spans="1:67" x14ac:dyDescent="0.25">
      <c r="A23" s="19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21"/>
      <c r="M23" s="21"/>
      <c r="N23" s="21"/>
      <c r="O23" s="21"/>
      <c r="P23" s="19"/>
      <c r="Q23" s="19"/>
      <c r="R23" s="19"/>
      <c r="S23" s="19"/>
      <c r="T23" s="21"/>
      <c r="U23" s="21"/>
      <c r="V23" s="21"/>
      <c r="W23" s="23"/>
      <c r="X23" s="21"/>
      <c r="Y23" s="21"/>
      <c r="Z23" s="24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</row>
    <row r="24" spans="1:67" ht="15.75" thickBo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2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  <c r="X24" s="21"/>
      <c r="Y24" s="21"/>
      <c r="Z24" s="24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</row>
    <row r="25" spans="1:67" x14ac:dyDescent="0.25">
      <c r="A25" s="83" t="s">
        <v>25</v>
      </c>
      <c r="B25" s="84"/>
      <c r="C25" s="84"/>
      <c r="D25" s="84"/>
      <c r="E25" s="84"/>
      <c r="F25" s="84"/>
      <c r="G25" s="84"/>
      <c r="H25" s="84"/>
      <c r="I25" s="84"/>
      <c r="J25" s="84"/>
      <c r="K25" s="85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6"/>
      <c r="X25" s="84"/>
      <c r="Y25" s="84"/>
      <c r="Z25" s="87"/>
      <c r="AA25" s="84"/>
      <c r="AB25" s="84"/>
      <c r="AC25" s="84"/>
      <c r="AD25" s="84"/>
      <c r="AE25" s="146" t="s">
        <v>26</v>
      </c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8"/>
    </row>
    <row r="26" spans="1:67" s="43" customFormat="1" ht="45" x14ac:dyDescent="0.25">
      <c r="A26" s="88" t="s">
        <v>27</v>
      </c>
      <c r="B26" s="37" t="s">
        <v>28</v>
      </c>
      <c r="C26" s="38" t="s">
        <v>29</v>
      </c>
      <c r="D26" s="38" t="s">
        <v>30</v>
      </c>
      <c r="E26" s="37" t="s">
        <v>31</v>
      </c>
      <c r="F26" s="37" t="s">
        <v>32</v>
      </c>
      <c r="G26" s="38" t="s">
        <v>33</v>
      </c>
      <c r="H26" s="38" t="s">
        <v>34</v>
      </c>
      <c r="I26" s="37" t="s">
        <v>35</v>
      </c>
      <c r="J26" s="37" t="s">
        <v>36</v>
      </c>
      <c r="K26" s="38" t="s">
        <v>112</v>
      </c>
      <c r="L26" s="38" t="s">
        <v>37</v>
      </c>
      <c r="M26" s="38" t="s">
        <v>38</v>
      </c>
      <c r="N26" s="38" t="s">
        <v>123</v>
      </c>
      <c r="O26" s="38" t="s">
        <v>39</v>
      </c>
      <c r="P26" s="38" t="s">
        <v>40</v>
      </c>
      <c r="Q26" s="38" t="s">
        <v>41</v>
      </c>
      <c r="R26" s="38" t="s">
        <v>42</v>
      </c>
      <c r="S26" s="38" t="s">
        <v>43</v>
      </c>
      <c r="T26" s="39" t="s">
        <v>44</v>
      </c>
      <c r="U26" s="38" t="s">
        <v>45</v>
      </c>
      <c r="V26" s="38" t="s">
        <v>46</v>
      </c>
      <c r="W26" s="38" t="s">
        <v>47</v>
      </c>
      <c r="X26" s="40" t="s">
        <v>48</v>
      </c>
      <c r="Y26" s="40" t="s">
        <v>49</v>
      </c>
      <c r="Z26" s="39" t="s">
        <v>50</v>
      </c>
      <c r="AA26" s="41" t="s">
        <v>51</v>
      </c>
      <c r="AB26" s="41" t="s">
        <v>52</v>
      </c>
      <c r="AC26" s="41" t="s">
        <v>53</v>
      </c>
      <c r="AD26" s="41" t="s">
        <v>54</v>
      </c>
      <c r="AE26" s="42" t="s">
        <v>55</v>
      </c>
      <c r="AF26" s="42" t="s">
        <v>56</v>
      </c>
      <c r="AG26" s="42" t="s">
        <v>57</v>
      </c>
      <c r="AH26" s="42" t="s">
        <v>58</v>
      </c>
      <c r="AI26" s="42" t="s">
        <v>59</v>
      </c>
      <c r="AJ26" s="42" t="s">
        <v>60</v>
      </c>
      <c r="AK26" s="42" t="s">
        <v>61</v>
      </c>
      <c r="AL26" s="42" t="s">
        <v>62</v>
      </c>
      <c r="AM26" s="42" t="s">
        <v>63</v>
      </c>
      <c r="AN26" s="42" t="s">
        <v>64</v>
      </c>
      <c r="AO26" s="42" t="s">
        <v>65</v>
      </c>
      <c r="AP26" s="89" t="s">
        <v>66</v>
      </c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82"/>
      <c r="BO26" s="82"/>
    </row>
    <row r="27" spans="1:67" ht="115.5" customHeight="1" x14ac:dyDescent="0.25">
      <c r="A27" s="90">
        <v>1124</v>
      </c>
      <c r="B27" s="44" t="s">
        <v>67</v>
      </c>
      <c r="C27" s="44" t="s">
        <v>68</v>
      </c>
      <c r="D27" s="44">
        <v>29701503</v>
      </c>
      <c r="E27" s="66" t="s">
        <v>174</v>
      </c>
      <c r="F27" s="44" t="s">
        <v>68</v>
      </c>
      <c r="G27" s="45">
        <v>304</v>
      </c>
      <c r="H27" s="45" t="s">
        <v>69</v>
      </c>
      <c r="I27" s="44">
        <v>29701503</v>
      </c>
      <c r="J27" s="46" t="s">
        <v>70</v>
      </c>
      <c r="K27" s="47" t="s">
        <v>118</v>
      </c>
      <c r="L27" s="45" t="s">
        <v>117</v>
      </c>
      <c r="M27" s="47" t="s">
        <v>124</v>
      </c>
      <c r="N27" s="47" t="s">
        <v>175</v>
      </c>
      <c r="O27" s="70">
        <v>43511</v>
      </c>
      <c r="P27" s="48" t="s">
        <v>195</v>
      </c>
      <c r="Q27" s="45" t="s">
        <v>146</v>
      </c>
      <c r="R27" s="45" t="s">
        <v>71</v>
      </c>
      <c r="S27" s="49">
        <v>50000000</v>
      </c>
      <c r="T27" s="49">
        <v>50000000</v>
      </c>
      <c r="U27" s="45" t="s">
        <v>72</v>
      </c>
      <c r="V27" s="45" t="s">
        <v>73</v>
      </c>
      <c r="W27" s="50" t="s">
        <v>238</v>
      </c>
      <c r="X27" s="51"/>
      <c r="Y27" s="51"/>
      <c r="Z27" s="52"/>
      <c r="AA27" s="51"/>
      <c r="AB27" s="51"/>
      <c r="AC27" s="51"/>
      <c r="AD27" s="51"/>
      <c r="AE27" s="53"/>
      <c r="AF27" s="53"/>
      <c r="AG27" s="53"/>
      <c r="AH27" s="53"/>
      <c r="AI27" s="53"/>
      <c r="AJ27" s="53">
        <v>25000000</v>
      </c>
      <c r="AK27" s="49">
        <v>25000000</v>
      </c>
      <c r="AL27" s="53"/>
      <c r="AM27" s="73"/>
      <c r="AN27" s="73"/>
      <c r="AO27" s="73"/>
      <c r="AP27" s="115"/>
    </row>
    <row r="28" spans="1:67" ht="115.5" customHeight="1" x14ac:dyDescent="0.25">
      <c r="A28" s="90">
        <v>1124</v>
      </c>
      <c r="B28" s="44" t="s">
        <v>67</v>
      </c>
      <c r="C28" s="44" t="s">
        <v>68</v>
      </c>
      <c r="D28" s="44">
        <v>29701503</v>
      </c>
      <c r="E28" s="66" t="s">
        <v>174</v>
      </c>
      <c r="F28" s="44" t="s">
        <v>68</v>
      </c>
      <c r="G28" s="45">
        <v>304</v>
      </c>
      <c r="H28" s="45" t="s">
        <v>69</v>
      </c>
      <c r="I28" s="44">
        <v>29701503</v>
      </c>
      <c r="J28" s="46" t="s">
        <v>70</v>
      </c>
      <c r="K28" s="47" t="s">
        <v>118</v>
      </c>
      <c r="L28" s="45" t="s">
        <v>117</v>
      </c>
      <c r="M28" s="47" t="s">
        <v>124</v>
      </c>
      <c r="N28" s="47" t="s">
        <v>185</v>
      </c>
      <c r="O28" s="70">
        <v>43511</v>
      </c>
      <c r="P28" s="48" t="s">
        <v>195</v>
      </c>
      <c r="Q28" s="45" t="s">
        <v>146</v>
      </c>
      <c r="R28" s="45" t="s">
        <v>71</v>
      </c>
      <c r="S28" s="49">
        <v>40000000</v>
      </c>
      <c r="T28" s="49">
        <v>40000000</v>
      </c>
      <c r="U28" s="45" t="s">
        <v>72</v>
      </c>
      <c r="V28" s="45" t="s">
        <v>73</v>
      </c>
      <c r="W28" s="50" t="s">
        <v>238</v>
      </c>
      <c r="X28" s="51"/>
      <c r="Y28" s="51"/>
      <c r="Z28" s="52"/>
      <c r="AA28" s="51"/>
      <c r="AB28" s="51"/>
      <c r="AC28" s="51"/>
      <c r="AD28" s="51"/>
      <c r="AE28" s="53"/>
      <c r="AF28" s="53"/>
      <c r="AG28" s="53"/>
      <c r="AH28" s="53"/>
      <c r="AI28" s="53"/>
      <c r="AJ28" s="53">
        <v>20000000</v>
      </c>
      <c r="AK28" s="49">
        <v>20000000</v>
      </c>
      <c r="AL28" s="53"/>
      <c r="AM28" s="73"/>
      <c r="AN28" s="73"/>
      <c r="AO28" s="73"/>
      <c r="AP28" s="115"/>
    </row>
    <row r="29" spans="1:67" ht="115.5" customHeight="1" x14ac:dyDescent="0.25">
      <c r="A29" s="90">
        <v>1124</v>
      </c>
      <c r="B29" s="44" t="s">
        <v>67</v>
      </c>
      <c r="C29" s="44" t="s">
        <v>68</v>
      </c>
      <c r="D29" s="44">
        <v>29701503</v>
      </c>
      <c r="E29" s="66" t="s">
        <v>174</v>
      </c>
      <c r="F29" s="44" t="s">
        <v>68</v>
      </c>
      <c r="G29" s="45">
        <v>304</v>
      </c>
      <c r="H29" s="45" t="s">
        <v>69</v>
      </c>
      <c r="I29" s="44">
        <v>29701503</v>
      </c>
      <c r="J29" s="46" t="s">
        <v>70</v>
      </c>
      <c r="K29" s="47" t="s">
        <v>118</v>
      </c>
      <c r="L29" s="45" t="s">
        <v>117</v>
      </c>
      <c r="M29" s="47" t="s">
        <v>124</v>
      </c>
      <c r="N29" s="47" t="s">
        <v>186</v>
      </c>
      <c r="O29" s="70">
        <v>43511</v>
      </c>
      <c r="P29" s="48" t="s">
        <v>195</v>
      </c>
      <c r="Q29" s="45" t="s">
        <v>146</v>
      </c>
      <c r="R29" s="45" t="s">
        <v>71</v>
      </c>
      <c r="S29" s="49">
        <v>30000000</v>
      </c>
      <c r="T29" s="49">
        <v>30000000</v>
      </c>
      <c r="U29" s="45" t="s">
        <v>72</v>
      </c>
      <c r="V29" s="45" t="s">
        <v>73</v>
      </c>
      <c r="W29" s="50" t="s">
        <v>238</v>
      </c>
      <c r="X29" s="51"/>
      <c r="Y29" s="51"/>
      <c r="Z29" s="52"/>
      <c r="AA29" s="51"/>
      <c r="AB29" s="51"/>
      <c r="AC29" s="51"/>
      <c r="AD29" s="51"/>
      <c r="AE29" s="53"/>
      <c r="AF29" s="53"/>
      <c r="AG29" s="53"/>
      <c r="AH29" s="53"/>
      <c r="AI29" s="53"/>
      <c r="AJ29" s="53">
        <v>15000000</v>
      </c>
      <c r="AK29" s="49">
        <v>15000000</v>
      </c>
      <c r="AL29" s="53"/>
      <c r="AM29" s="73"/>
      <c r="AN29" s="73"/>
      <c r="AO29" s="73"/>
      <c r="AP29" s="115"/>
    </row>
    <row r="30" spans="1:67" ht="115.5" customHeight="1" x14ac:dyDescent="0.25">
      <c r="A30" s="90">
        <v>1124</v>
      </c>
      <c r="B30" s="44" t="s">
        <v>67</v>
      </c>
      <c r="C30" s="44" t="s">
        <v>68</v>
      </c>
      <c r="D30" s="44">
        <v>29701503</v>
      </c>
      <c r="E30" s="66" t="s">
        <v>174</v>
      </c>
      <c r="F30" s="44" t="s">
        <v>68</v>
      </c>
      <c r="G30" s="45">
        <v>304</v>
      </c>
      <c r="H30" s="45" t="s">
        <v>69</v>
      </c>
      <c r="I30" s="44">
        <v>29701503</v>
      </c>
      <c r="J30" s="46" t="s">
        <v>70</v>
      </c>
      <c r="K30" s="47" t="s">
        <v>118</v>
      </c>
      <c r="L30" s="45" t="s">
        <v>117</v>
      </c>
      <c r="M30" s="47" t="s">
        <v>124</v>
      </c>
      <c r="N30" s="47" t="s">
        <v>187</v>
      </c>
      <c r="O30" s="70">
        <v>43511</v>
      </c>
      <c r="P30" s="48" t="s">
        <v>195</v>
      </c>
      <c r="Q30" s="45" t="s">
        <v>146</v>
      </c>
      <c r="R30" s="45" t="s">
        <v>71</v>
      </c>
      <c r="S30" s="49">
        <v>30000000</v>
      </c>
      <c r="T30" s="49">
        <v>30000000</v>
      </c>
      <c r="U30" s="45" t="s">
        <v>72</v>
      </c>
      <c r="V30" s="45" t="s">
        <v>73</v>
      </c>
      <c r="W30" s="50" t="s">
        <v>238</v>
      </c>
      <c r="X30" s="51"/>
      <c r="Y30" s="51"/>
      <c r="Z30" s="52"/>
      <c r="AA30" s="51"/>
      <c r="AB30" s="51"/>
      <c r="AC30" s="51"/>
      <c r="AD30" s="51"/>
      <c r="AE30" s="53"/>
      <c r="AF30" s="53"/>
      <c r="AG30" s="53"/>
      <c r="AH30" s="53"/>
      <c r="AI30" s="53"/>
      <c r="AJ30" s="53">
        <v>15000000</v>
      </c>
      <c r="AK30" s="49">
        <v>15000000</v>
      </c>
      <c r="AL30" s="53"/>
      <c r="AM30" s="73"/>
      <c r="AN30" s="73"/>
      <c r="AO30" s="73"/>
      <c r="AP30" s="115"/>
    </row>
    <row r="31" spans="1:67" ht="115.5" customHeight="1" x14ac:dyDescent="0.25">
      <c r="A31" s="90">
        <v>1124</v>
      </c>
      <c r="B31" s="44" t="s">
        <v>67</v>
      </c>
      <c r="C31" s="44" t="s">
        <v>68</v>
      </c>
      <c r="D31" s="44">
        <v>29701503</v>
      </c>
      <c r="E31" s="66" t="s">
        <v>174</v>
      </c>
      <c r="F31" s="44" t="s">
        <v>68</v>
      </c>
      <c r="G31" s="45">
        <v>304</v>
      </c>
      <c r="H31" s="45" t="s">
        <v>69</v>
      </c>
      <c r="I31" s="44">
        <v>29701503</v>
      </c>
      <c r="J31" s="46" t="s">
        <v>70</v>
      </c>
      <c r="K31" s="47" t="s">
        <v>118</v>
      </c>
      <c r="L31" s="45" t="s">
        <v>117</v>
      </c>
      <c r="M31" s="47" t="s">
        <v>124</v>
      </c>
      <c r="N31" s="47" t="s">
        <v>228</v>
      </c>
      <c r="O31" s="70">
        <v>43511</v>
      </c>
      <c r="P31" s="48" t="s">
        <v>195</v>
      </c>
      <c r="Q31" s="45" t="s">
        <v>146</v>
      </c>
      <c r="R31" s="45" t="s">
        <v>71</v>
      </c>
      <c r="S31" s="49">
        <v>30000000</v>
      </c>
      <c r="T31" s="49">
        <v>30000000</v>
      </c>
      <c r="U31" s="45" t="s">
        <v>72</v>
      </c>
      <c r="V31" s="45" t="s">
        <v>73</v>
      </c>
      <c r="W31" s="50" t="s">
        <v>238</v>
      </c>
      <c r="X31" s="51"/>
      <c r="Y31" s="51"/>
      <c r="Z31" s="52"/>
      <c r="AA31" s="51"/>
      <c r="AB31" s="51"/>
      <c r="AC31" s="51"/>
      <c r="AD31" s="51"/>
      <c r="AE31" s="53"/>
      <c r="AF31" s="53"/>
      <c r="AG31" s="53"/>
      <c r="AH31" s="53"/>
      <c r="AI31" s="53"/>
      <c r="AJ31" s="53">
        <v>15000000</v>
      </c>
      <c r="AK31" s="49">
        <v>15000000</v>
      </c>
      <c r="AL31" s="53"/>
      <c r="AM31" s="73"/>
      <c r="AN31" s="73"/>
      <c r="AO31" s="73"/>
      <c r="AP31" s="115"/>
    </row>
    <row r="32" spans="1:67" ht="115.5" customHeight="1" x14ac:dyDescent="0.25">
      <c r="A32" s="90">
        <v>1124</v>
      </c>
      <c r="B32" s="44" t="s">
        <v>67</v>
      </c>
      <c r="C32" s="44" t="s">
        <v>68</v>
      </c>
      <c r="D32" s="44">
        <v>29701503</v>
      </c>
      <c r="E32" s="66" t="s">
        <v>174</v>
      </c>
      <c r="F32" s="44" t="s">
        <v>68</v>
      </c>
      <c r="G32" s="45">
        <v>304</v>
      </c>
      <c r="H32" s="45" t="s">
        <v>69</v>
      </c>
      <c r="I32" s="44">
        <v>29701503</v>
      </c>
      <c r="J32" s="46" t="s">
        <v>70</v>
      </c>
      <c r="K32" s="47" t="s">
        <v>118</v>
      </c>
      <c r="L32" s="45" t="s">
        <v>117</v>
      </c>
      <c r="M32" s="47" t="s">
        <v>124</v>
      </c>
      <c r="N32" s="47" t="s">
        <v>229</v>
      </c>
      <c r="O32" s="70">
        <v>43511</v>
      </c>
      <c r="P32" s="48" t="s">
        <v>195</v>
      </c>
      <c r="Q32" s="45" t="s">
        <v>146</v>
      </c>
      <c r="R32" s="45" t="s">
        <v>71</v>
      </c>
      <c r="S32" s="49">
        <v>30000000</v>
      </c>
      <c r="T32" s="49">
        <v>30000000</v>
      </c>
      <c r="U32" s="45" t="s">
        <v>72</v>
      </c>
      <c r="V32" s="45" t="s">
        <v>73</v>
      </c>
      <c r="W32" s="50" t="s">
        <v>238</v>
      </c>
      <c r="X32" s="51"/>
      <c r="Y32" s="51"/>
      <c r="Z32" s="52"/>
      <c r="AA32" s="51"/>
      <c r="AB32" s="51"/>
      <c r="AC32" s="51"/>
      <c r="AD32" s="51"/>
      <c r="AE32" s="53"/>
      <c r="AF32" s="53"/>
      <c r="AG32" s="53"/>
      <c r="AH32" s="53"/>
      <c r="AI32" s="53"/>
      <c r="AJ32" s="53">
        <v>15000000</v>
      </c>
      <c r="AK32" s="49">
        <v>15000000</v>
      </c>
      <c r="AL32" s="53"/>
      <c r="AM32" s="73"/>
      <c r="AN32" s="73"/>
      <c r="AO32" s="73"/>
      <c r="AP32" s="115"/>
    </row>
    <row r="33" spans="1:42" ht="90.75" customHeight="1" x14ac:dyDescent="0.25">
      <c r="A33" s="90">
        <v>1124</v>
      </c>
      <c r="B33" s="44" t="s">
        <v>75</v>
      </c>
      <c r="C33" s="44" t="s">
        <v>68</v>
      </c>
      <c r="D33" s="44">
        <v>29701503</v>
      </c>
      <c r="E33" s="66" t="s">
        <v>174</v>
      </c>
      <c r="F33" s="44" t="s">
        <v>68</v>
      </c>
      <c r="G33" s="45">
        <v>305</v>
      </c>
      <c r="H33" s="45" t="s">
        <v>69</v>
      </c>
      <c r="I33" s="44">
        <v>29701503</v>
      </c>
      <c r="J33" s="46" t="s">
        <v>111</v>
      </c>
      <c r="K33" s="47" t="s">
        <v>118</v>
      </c>
      <c r="L33" s="45" t="s">
        <v>121</v>
      </c>
      <c r="M33" s="47" t="s">
        <v>124</v>
      </c>
      <c r="N33" s="47" t="s">
        <v>230</v>
      </c>
      <c r="O33" s="70">
        <v>43511</v>
      </c>
      <c r="P33" s="48" t="s">
        <v>195</v>
      </c>
      <c r="Q33" s="45" t="s">
        <v>146</v>
      </c>
      <c r="R33" s="45" t="s">
        <v>71</v>
      </c>
      <c r="S33" s="49">
        <v>30000000</v>
      </c>
      <c r="T33" s="49">
        <v>30000000</v>
      </c>
      <c r="U33" s="45" t="s">
        <v>72</v>
      </c>
      <c r="V33" s="45" t="s">
        <v>73</v>
      </c>
      <c r="W33" s="50" t="s">
        <v>238</v>
      </c>
      <c r="X33" s="51"/>
      <c r="Y33" s="51"/>
      <c r="Z33" s="52"/>
      <c r="AA33" s="51"/>
      <c r="AB33" s="51"/>
      <c r="AC33" s="51"/>
      <c r="AD33" s="51"/>
      <c r="AE33" s="53"/>
      <c r="AF33" s="53"/>
      <c r="AG33" s="53"/>
      <c r="AH33" s="53"/>
      <c r="AI33" s="161">
        <v>16096410</v>
      </c>
      <c r="AJ33" s="162">
        <v>13903590</v>
      </c>
      <c r="AK33" s="161"/>
      <c r="AL33" s="161"/>
      <c r="AM33" s="73"/>
      <c r="AN33" s="73"/>
      <c r="AO33" s="73"/>
      <c r="AP33" s="115"/>
    </row>
    <row r="34" spans="1:42" ht="90.75" customHeight="1" x14ac:dyDescent="0.25">
      <c r="A34" s="90">
        <v>1124</v>
      </c>
      <c r="B34" s="44" t="s">
        <v>75</v>
      </c>
      <c r="C34" s="44" t="s">
        <v>68</v>
      </c>
      <c r="D34" s="44">
        <v>29701503</v>
      </c>
      <c r="E34" s="66" t="s">
        <v>174</v>
      </c>
      <c r="F34" s="44" t="s">
        <v>68</v>
      </c>
      <c r="G34" s="45">
        <v>305</v>
      </c>
      <c r="H34" s="45" t="s">
        <v>69</v>
      </c>
      <c r="I34" s="44">
        <v>29701503</v>
      </c>
      <c r="J34" s="46" t="s">
        <v>111</v>
      </c>
      <c r="K34" s="47" t="s">
        <v>118</v>
      </c>
      <c r="L34" s="45" t="s">
        <v>121</v>
      </c>
      <c r="M34" s="47" t="s">
        <v>124</v>
      </c>
      <c r="N34" s="47" t="s">
        <v>188</v>
      </c>
      <c r="O34" s="70">
        <v>43511</v>
      </c>
      <c r="P34" s="48" t="s">
        <v>195</v>
      </c>
      <c r="Q34" s="45" t="s">
        <v>146</v>
      </c>
      <c r="R34" s="45" t="s">
        <v>71</v>
      </c>
      <c r="S34" s="49">
        <v>30000000</v>
      </c>
      <c r="T34" s="49">
        <v>30000000</v>
      </c>
      <c r="U34" s="45" t="s">
        <v>72</v>
      </c>
      <c r="V34" s="45" t="s">
        <v>73</v>
      </c>
      <c r="W34" s="50" t="s">
        <v>238</v>
      </c>
      <c r="X34" s="51"/>
      <c r="Y34" s="51"/>
      <c r="Z34" s="52"/>
      <c r="AA34" s="51"/>
      <c r="AB34" s="51"/>
      <c r="AC34" s="51"/>
      <c r="AD34" s="51"/>
      <c r="AE34" s="53"/>
      <c r="AF34" s="53"/>
      <c r="AG34" s="53"/>
      <c r="AH34" s="53"/>
      <c r="AI34" s="161">
        <v>16096410</v>
      </c>
      <c r="AJ34" s="162">
        <v>13903590</v>
      </c>
      <c r="AK34" s="161"/>
      <c r="AL34" s="161"/>
      <c r="AM34" s="73"/>
      <c r="AN34" s="73"/>
      <c r="AO34" s="73"/>
      <c r="AP34" s="115"/>
    </row>
    <row r="35" spans="1:42" ht="90.75" customHeight="1" x14ac:dyDescent="0.25">
      <c r="A35" s="90">
        <v>1124</v>
      </c>
      <c r="B35" s="44" t="s">
        <v>75</v>
      </c>
      <c r="C35" s="44" t="s">
        <v>68</v>
      </c>
      <c r="D35" s="44">
        <v>29701503</v>
      </c>
      <c r="E35" s="66" t="s">
        <v>174</v>
      </c>
      <c r="F35" s="44" t="s">
        <v>68</v>
      </c>
      <c r="G35" s="45">
        <v>305</v>
      </c>
      <c r="H35" s="45" t="s">
        <v>69</v>
      </c>
      <c r="I35" s="44">
        <v>29701503</v>
      </c>
      <c r="J35" s="46" t="s">
        <v>111</v>
      </c>
      <c r="K35" s="47" t="s">
        <v>118</v>
      </c>
      <c r="L35" s="45" t="s">
        <v>121</v>
      </c>
      <c r="M35" s="47" t="s">
        <v>124</v>
      </c>
      <c r="N35" s="47" t="s">
        <v>190</v>
      </c>
      <c r="O35" s="70">
        <v>43511</v>
      </c>
      <c r="P35" s="48" t="s">
        <v>195</v>
      </c>
      <c r="Q35" s="45" t="s">
        <v>146</v>
      </c>
      <c r="R35" s="45" t="s">
        <v>71</v>
      </c>
      <c r="S35" s="49">
        <v>30000000</v>
      </c>
      <c r="T35" s="49">
        <v>30000000</v>
      </c>
      <c r="U35" s="45" t="s">
        <v>72</v>
      </c>
      <c r="V35" s="45" t="s">
        <v>73</v>
      </c>
      <c r="W35" s="50" t="s">
        <v>238</v>
      </c>
      <c r="X35" s="51"/>
      <c r="Y35" s="51"/>
      <c r="Z35" s="52"/>
      <c r="AA35" s="51"/>
      <c r="AB35" s="51"/>
      <c r="AC35" s="51"/>
      <c r="AD35" s="51"/>
      <c r="AE35" s="53"/>
      <c r="AF35" s="53"/>
      <c r="AG35" s="53"/>
      <c r="AH35" s="53"/>
      <c r="AI35" s="53"/>
      <c r="AJ35" s="162">
        <v>15000000</v>
      </c>
      <c r="AK35" s="161">
        <v>15000000</v>
      </c>
      <c r="AL35" s="161"/>
      <c r="AM35" s="73"/>
      <c r="AN35" s="73"/>
      <c r="AO35" s="73"/>
      <c r="AP35" s="115"/>
    </row>
    <row r="36" spans="1:42" ht="90.75" customHeight="1" x14ac:dyDescent="0.25">
      <c r="A36" s="90">
        <v>1124</v>
      </c>
      <c r="B36" s="44" t="s">
        <v>75</v>
      </c>
      <c r="C36" s="44" t="s">
        <v>68</v>
      </c>
      <c r="D36" s="44">
        <v>29701503</v>
      </c>
      <c r="E36" s="66" t="s">
        <v>174</v>
      </c>
      <c r="F36" s="44" t="s">
        <v>68</v>
      </c>
      <c r="G36" s="45">
        <v>305</v>
      </c>
      <c r="H36" s="45" t="s">
        <v>69</v>
      </c>
      <c r="I36" s="44">
        <v>29701503</v>
      </c>
      <c r="J36" s="46" t="s">
        <v>111</v>
      </c>
      <c r="K36" s="47" t="s">
        <v>118</v>
      </c>
      <c r="L36" s="45" t="s">
        <v>121</v>
      </c>
      <c r="M36" s="47" t="s">
        <v>124</v>
      </c>
      <c r="N36" s="47" t="s">
        <v>231</v>
      </c>
      <c r="O36" s="70">
        <v>43511</v>
      </c>
      <c r="P36" s="48" t="s">
        <v>195</v>
      </c>
      <c r="Q36" s="45" t="s">
        <v>146</v>
      </c>
      <c r="R36" s="45" t="s">
        <v>71</v>
      </c>
      <c r="S36" s="49">
        <v>30000000</v>
      </c>
      <c r="T36" s="49">
        <v>30000000</v>
      </c>
      <c r="U36" s="45" t="s">
        <v>72</v>
      </c>
      <c r="V36" s="45" t="s">
        <v>73</v>
      </c>
      <c r="W36" s="50" t="s">
        <v>238</v>
      </c>
      <c r="X36" s="51"/>
      <c r="Y36" s="51"/>
      <c r="Z36" s="52"/>
      <c r="AA36" s="51"/>
      <c r="AB36" s="51"/>
      <c r="AC36" s="51"/>
      <c r="AD36" s="51"/>
      <c r="AE36" s="53"/>
      <c r="AF36" s="53"/>
      <c r="AG36" s="53"/>
      <c r="AH36" s="53"/>
      <c r="AI36" s="53"/>
      <c r="AJ36" s="162">
        <v>15000000</v>
      </c>
      <c r="AK36" s="161">
        <v>15000000</v>
      </c>
      <c r="AL36" s="161"/>
      <c r="AM36" s="73"/>
      <c r="AN36" s="73"/>
      <c r="AO36" s="73"/>
      <c r="AP36" s="115"/>
    </row>
    <row r="37" spans="1:42" ht="90.75" customHeight="1" x14ac:dyDescent="0.25">
      <c r="A37" s="90">
        <v>1124</v>
      </c>
      <c r="B37" s="44" t="s">
        <v>75</v>
      </c>
      <c r="C37" s="44" t="s">
        <v>68</v>
      </c>
      <c r="D37" s="44">
        <v>29701503</v>
      </c>
      <c r="E37" s="66" t="s">
        <v>174</v>
      </c>
      <c r="F37" s="44" t="s">
        <v>68</v>
      </c>
      <c r="G37" s="45">
        <v>305</v>
      </c>
      <c r="H37" s="45" t="s">
        <v>69</v>
      </c>
      <c r="I37" s="44">
        <v>29701503</v>
      </c>
      <c r="J37" s="46" t="s">
        <v>111</v>
      </c>
      <c r="K37" s="47" t="s">
        <v>118</v>
      </c>
      <c r="L37" s="45" t="s">
        <v>121</v>
      </c>
      <c r="M37" s="47" t="s">
        <v>124</v>
      </c>
      <c r="N37" s="47" t="s">
        <v>260</v>
      </c>
      <c r="O37" s="70">
        <v>43511</v>
      </c>
      <c r="P37" s="48" t="s">
        <v>195</v>
      </c>
      <c r="Q37" s="69" t="s">
        <v>119</v>
      </c>
      <c r="R37" s="45" t="s">
        <v>71</v>
      </c>
      <c r="S37" s="49">
        <v>90000000</v>
      </c>
      <c r="T37" s="49">
        <v>90000000</v>
      </c>
      <c r="U37" s="45" t="s">
        <v>72</v>
      </c>
      <c r="V37" s="45" t="s">
        <v>73</v>
      </c>
      <c r="W37" s="50" t="s">
        <v>238</v>
      </c>
      <c r="X37" s="51"/>
      <c r="Y37" s="51"/>
      <c r="Z37" s="52"/>
      <c r="AA37" s="51"/>
      <c r="AB37" s="51"/>
      <c r="AC37" s="51"/>
      <c r="AD37" s="51"/>
      <c r="AE37" s="53"/>
      <c r="AF37" s="53"/>
      <c r="AG37" s="53"/>
      <c r="AH37" s="53"/>
      <c r="AI37" s="53"/>
      <c r="AJ37" s="53">
        <v>45000000</v>
      </c>
      <c r="AK37" s="49">
        <v>45000000</v>
      </c>
      <c r="AL37" s="53"/>
      <c r="AM37" s="73"/>
      <c r="AN37" s="73"/>
      <c r="AO37" s="73"/>
      <c r="AP37" s="115"/>
    </row>
    <row r="38" spans="1:42" ht="115.5" customHeight="1" x14ac:dyDescent="0.25">
      <c r="A38" s="90">
        <v>1124</v>
      </c>
      <c r="B38" s="44" t="s">
        <v>67</v>
      </c>
      <c r="C38" s="44" t="s">
        <v>68</v>
      </c>
      <c r="D38" s="44">
        <v>29701503</v>
      </c>
      <c r="E38" s="66" t="s">
        <v>174</v>
      </c>
      <c r="F38" s="44" t="s">
        <v>68</v>
      </c>
      <c r="G38" s="45">
        <v>304</v>
      </c>
      <c r="H38" s="45" t="s">
        <v>69</v>
      </c>
      <c r="I38" s="44">
        <v>29701503</v>
      </c>
      <c r="J38" s="46" t="s">
        <v>70</v>
      </c>
      <c r="K38" s="47" t="s">
        <v>118</v>
      </c>
      <c r="L38" s="45" t="s">
        <v>117</v>
      </c>
      <c r="M38" s="47" t="s">
        <v>124</v>
      </c>
      <c r="N38" s="47" t="s">
        <v>260</v>
      </c>
      <c r="O38" s="70">
        <v>43511</v>
      </c>
      <c r="P38" s="48" t="s">
        <v>195</v>
      </c>
      <c r="Q38" s="69" t="s">
        <v>119</v>
      </c>
      <c r="R38" s="45" t="s">
        <v>71</v>
      </c>
      <c r="S38" s="49">
        <v>30000000</v>
      </c>
      <c r="T38" s="49">
        <v>30000000</v>
      </c>
      <c r="U38" s="45" t="s">
        <v>72</v>
      </c>
      <c r="V38" s="45" t="s">
        <v>73</v>
      </c>
      <c r="W38" s="50" t="s">
        <v>238</v>
      </c>
      <c r="X38" s="51"/>
      <c r="Y38" s="51"/>
      <c r="Z38" s="52"/>
      <c r="AA38" s="51"/>
      <c r="AB38" s="51"/>
      <c r="AC38" s="51"/>
      <c r="AD38" s="51"/>
      <c r="AE38" s="53"/>
      <c r="AF38" s="53"/>
      <c r="AG38" s="53"/>
      <c r="AH38" s="53"/>
      <c r="AI38" s="53"/>
      <c r="AJ38" s="53">
        <v>15000000</v>
      </c>
      <c r="AK38" s="49">
        <v>15000000</v>
      </c>
      <c r="AL38" s="53"/>
      <c r="AM38" s="73"/>
      <c r="AN38" s="73"/>
      <c r="AO38" s="73"/>
      <c r="AP38" s="115"/>
    </row>
    <row r="39" spans="1:42" ht="179.25" customHeight="1" x14ac:dyDescent="0.25">
      <c r="A39" s="90">
        <v>1124</v>
      </c>
      <c r="B39" s="44" t="s">
        <v>76</v>
      </c>
      <c r="C39" s="44" t="s">
        <v>77</v>
      </c>
      <c r="D39" s="44">
        <v>29714304</v>
      </c>
      <c r="E39" s="66" t="s">
        <v>174</v>
      </c>
      <c r="F39" s="44" t="s">
        <v>77</v>
      </c>
      <c r="G39" s="45">
        <v>389</v>
      </c>
      <c r="H39" s="45" t="s">
        <v>69</v>
      </c>
      <c r="I39" s="44">
        <v>29714304</v>
      </c>
      <c r="J39" s="46" t="s">
        <v>78</v>
      </c>
      <c r="K39" s="47" t="s">
        <v>125</v>
      </c>
      <c r="L39" s="45" t="s">
        <v>122</v>
      </c>
      <c r="M39" s="47" t="s">
        <v>125</v>
      </c>
      <c r="N39" s="47" t="s">
        <v>176</v>
      </c>
      <c r="O39" s="132">
        <v>43556</v>
      </c>
      <c r="P39" s="48" t="s">
        <v>195</v>
      </c>
      <c r="Q39" s="45" t="s">
        <v>146</v>
      </c>
      <c r="R39" s="45" t="s">
        <v>71</v>
      </c>
      <c r="S39" s="49">
        <v>300000000</v>
      </c>
      <c r="T39" s="49">
        <v>300000000</v>
      </c>
      <c r="U39" s="45" t="s">
        <v>72</v>
      </c>
      <c r="V39" s="45" t="s">
        <v>73</v>
      </c>
      <c r="W39" s="50" t="s">
        <v>238</v>
      </c>
      <c r="X39" s="51"/>
      <c r="Y39" s="51"/>
      <c r="Z39" s="52"/>
      <c r="AA39" s="51"/>
      <c r="AB39" s="51"/>
      <c r="AC39" s="51"/>
      <c r="AD39" s="51"/>
      <c r="AE39" s="53"/>
      <c r="AF39" s="53"/>
      <c r="AG39" s="53"/>
      <c r="AH39" s="53"/>
      <c r="AI39" s="53"/>
      <c r="AJ39" s="53"/>
      <c r="AK39" s="53"/>
      <c r="AL39" s="53"/>
      <c r="AM39" s="73"/>
      <c r="AN39" s="51"/>
      <c r="AO39" s="161">
        <v>300000000</v>
      </c>
      <c r="AP39" s="115"/>
    </row>
    <row r="40" spans="1:42" ht="118.5" customHeight="1" x14ac:dyDescent="0.25">
      <c r="A40" s="90">
        <v>1124</v>
      </c>
      <c r="B40" s="44" t="s">
        <v>79</v>
      </c>
      <c r="C40" s="44" t="s">
        <v>108</v>
      </c>
      <c r="D40" s="44">
        <v>29704407</v>
      </c>
      <c r="E40" s="66" t="s">
        <v>174</v>
      </c>
      <c r="F40" s="44" t="s">
        <v>108</v>
      </c>
      <c r="G40" s="45">
        <v>393</v>
      </c>
      <c r="H40" s="45" t="s">
        <v>69</v>
      </c>
      <c r="I40" s="44">
        <v>29704407</v>
      </c>
      <c r="J40" s="46" t="s">
        <v>81</v>
      </c>
      <c r="K40" s="47" t="s">
        <v>126</v>
      </c>
      <c r="L40" s="45" t="s">
        <v>127</v>
      </c>
      <c r="M40" s="47" t="s">
        <v>128</v>
      </c>
      <c r="N40" s="47" t="s">
        <v>189</v>
      </c>
      <c r="O40" s="132">
        <v>43556</v>
      </c>
      <c r="P40" s="48" t="s">
        <v>195</v>
      </c>
      <c r="Q40" s="163" t="s">
        <v>177</v>
      </c>
      <c r="R40" s="45" t="s">
        <v>71</v>
      </c>
      <c r="S40" s="49">
        <v>200000000</v>
      </c>
      <c r="T40" s="49">
        <v>200000000</v>
      </c>
      <c r="U40" s="45" t="s">
        <v>72</v>
      </c>
      <c r="V40" s="45" t="s">
        <v>73</v>
      </c>
      <c r="W40" s="50" t="s">
        <v>238</v>
      </c>
      <c r="X40" s="51"/>
      <c r="Y40" s="51"/>
      <c r="Z40" s="52"/>
      <c r="AA40" s="51"/>
      <c r="AB40" s="51"/>
      <c r="AC40" s="51"/>
      <c r="AD40" s="51"/>
      <c r="AE40" s="53"/>
      <c r="AF40" s="53"/>
      <c r="AG40" s="53"/>
      <c r="AH40" s="53"/>
      <c r="AI40" s="53"/>
      <c r="AJ40" s="53"/>
      <c r="AK40" s="53"/>
      <c r="AL40" s="54"/>
      <c r="AM40" s="53"/>
      <c r="AN40" s="73"/>
      <c r="AO40" s="73">
        <v>200000000</v>
      </c>
      <c r="AP40" s="116"/>
    </row>
    <row r="41" spans="1:42" ht="69" customHeight="1" x14ac:dyDescent="0.25">
      <c r="A41" s="90">
        <v>1124</v>
      </c>
      <c r="B41" s="44" t="s">
        <v>156</v>
      </c>
      <c r="C41" s="44" t="s">
        <v>83</v>
      </c>
      <c r="D41" s="44">
        <v>29703406</v>
      </c>
      <c r="E41" s="66" t="s">
        <v>174</v>
      </c>
      <c r="F41" s="44" t="s">
        <v>83</v>
      </c>
      <c r="G41" s="45">
        <v>394</v>
      </c>
      <c r="H41" s="45" t="s">
        <v>69</v>
      </c>
      <c r="I41" s="44">
        <v>29703406</v>
      </c>
      <c r="J41" s="46" t="s">
        <v>82</v>
      </c>
      <c r="K41" s="47" t="s">
        <v>224</v>
      </c>
      <c r="L41" s="47">
        <v>25101801</v>
      </c>
      <c r="M41" s="47" t="s">
        <v>221</v>
      </c>
      <c r="N41" s="46" t="s">
        <v>223</v>
      </c>
      <c r="O41" s="70">
        <v>43497</v>
      </c>
      <c r="P41" s="48" t="s">
        <v>173</v>
      </c>
      <c r="Q41" s="47" t="s">
        <v>218</v>
      </c>
      <c r="R41" s="45" t="s">
        <v>71</v>
      </c>
      <c r="S41" s="49">
        <v>180000000</v>
      </c>
      <c r="T41" s="49">
        <v>180000000</v>
      </c>
      <c r="U41" s="45" t="s">
        <v>72</v>
      </c>
      <c r="V41" s="45" t="s">
        <v>73</v>
      </c>
      <c r="W41" s="50" t="s">
        <v>219</v>
      </c>
      <c r="X41" s="51"/>
      <c r="Y41" s="51"/>
      <c r="Z41" s="73"/>
      <c r="AA41" s="51"/>
      <c r="AB41" s="51"/>
      <c r="AC41" s="51"/>
      <c r="AD41" s="51"/>
      <c r="AE41" s="53"/>
      <c r="AF41" s="53"/>
      <c r="AG41" s="53"/>
      <c r="AH41" s="53">
        <v>180000000</v>
      </c>
      <c r="AI41" s="53"/>
      <c r="AJ41" s="53"/>
      <c r="AK41" s="53"/>
      <c r="AL41" s="53"/>
      <c r="AM41" s="53"/>
      <c r="AN41" s="53"/>
      <c r="AO41" s="53"/>
      <c r="AP41" s="91"/>
    </row>
    <row r="42" spans="1:42" ht="69" customHeight="1" x14ac:dyDescent="0.25">
      <c r="A42" s="90">
        <v>1124</v>
      </c>
      <c r="B42" s="44" t="s">
        <v>156</v>
      </c>
      <c r="C42" s="44" t="s">
        <v>83</v>
      </c>
      <c r="D42" s="44">
        <v>29703406</v>
      </c>
      <c r="E42" s="66" t="s">
        <v>174</v>
      </c>
      <c r="F42" s="44" t="s">
        <v>83</v>
      </c>
      <c r="G42" s="45">
        <v>394</v>
      </c>
      <c r="H42" s="45" t="s">
        <v>69</v>
      </c>
      <c r="I42" s="44">
        <v>29703406</v>
      </c>
      <c r="J42" s="46" t="s">
        <v>82</v>
      </c>
      <c r="K42" s="47" t="s">
        <v>227</v>
      </c>
      <c r="L42" s="47">
        <v>86111602</v>
      </c>
      <c r="M42" s="47" t="s">
        <v>226</v>
      </c>
      <c r="N42" s="46" t="s">
        <v>222</v>
      </c>
      <c r="O42" s="70">
        <v>43511</v>
      </c>
      <c r="P42" s="48" t="s">
        <v>232</v>
      </c>
      <c r="Q42" s="67" t="s">
        <v>146</v>
      </c>
      <c r="R42" s="45" t="s">
        <v>71</v>
      </c>
      <c r="S42" s="49">
        <v>70000000</v>
      </c>
      <c r="T42" s="49">
        <v>70000000</v>
      </c>
      <c r="U42" s="45" t="s">
        <v>72</v>
      </c>
      <c r="V42" s="45" t="s">
        <v>73</v>
      </c>
      <c r="W42" s="50" t="s">
        <v>157</v>
      </c>
      <c r="X42" s="51"/>
      <c r="Y42" s="51"/>
      <c r="Z42" s="73"/>
      <c r="AA42" s="51"/>
      <c r="AB42" s="51"/>
      <c r="AC42" s="51"/>
      <c r="AD42" s="51"/>
      <c r="AE42" s="53"/>
      <c r="AF42" s="53"/>
      <c r="AG42" s="53"/>
      <c r="AH42" s="53"/>
      <c r="AI42" s="53"/>
      <c r="AJ42" s="53"/>
      <c r="AK42" s="53"/>
      <c r="AL42" s="53">
        <v>35000000</v>
      </c>
      <c r="AM42" s="53">
        <v>35000000</v>
      </c>
      <c r="AN42" s="53"/>
      <c r="AO42" s="53"/>
      <c r="AP42" s="91"/>
    </row>
    <row r="43" spans="1:42" ht="77.25" customHeight="1" x14ac:dyDescent="0.25">
      <c r="A43" s="90">
        <v>1124</v>
      </c>
      <c r="B43" s="44" t="s">
        <v>84</v>
      </c>
      <c r="C43" s="44" t="s">
        <v>83</v>
      </c>
      <c r="D43" s="44">
        <v>29703407</v>
      </c>
      <c r="E43" s="66" t="s">
        <v>174</v>
      </c>
      <c r="F43" s="44" t="s">
        <v>83</v>
      </c>
      <c r="G43" s="45">
        <v>395</v>
      </c>
      <c r="H43" s="45" t="s">
        <v>69</v>
      </c>
      <c r="I43" s="44">
        <v>29703407</v>
      </c>
      <c r="J43" s="46" t="s">
        <v>82</v>
      </c>
      <c r="K43" s="47" t="s">
        <v>227</v>
      </c>
      <c r="L43" s="47">
        <v>86111602</v>
      </c>
      <c r="M43" s="47" t="s">
        <v>226</v>
      </c>
      <c r="N43" s="46" t="s">
        <v>222</v>
      </c>
      <c r="O43" s="70">
        <v>43511</v>
      </c>
      <c r="P43" s="48" t="s">
        <v>232</v>
      </c>
      <c r="Q43" s="67" t="s">
        <v>146</v>
      </c>
      <c r="R43" s="45" t="s">
        <v>71</v>
      </c>
      <c r="S43" s="49">
        <v>80000000</v>
      </c>
      <c r="T43" s="49">
        <v>80000000</v>
      </c>
      <c r="U43" s="45" t="s">
        <v>72</v>
      </c>
      <c r="V43" s="45" t="s">
        <v>73</v>
      </c>
      <c r="W43" s="50" t="s">
        <v>157</v>
      </c>
      <c r="X43" s="51"/>
      <c r="Y43" s="51"/>
      <c r="Z43" s="73"/>
      <c r="AA43" s="51"/>
      <c r="AB43" s="51"/>
      <c r="AC43" s="51"/>
      <c r="AD43" s="51"/>
      <c r="AE43" s="53"/>
      <c r="AF43" s="53"/>
      <c r="AG43" s="53"/>
      <c r="AH43" s="53"/>
      <c r="AI43" s="53"/>
      <c r="AJ43" s="53"/>
      <c r="AK43" s="53"/>
      <c r="AL43" s="53">
        <v>40000000</v>
      </c>
      <c r="AM43" s="53"/>
      <c r="AN43" s="53">
        <v>40000000</v>
      </c>
      <c r="AO43" s="53"/>
      <c r="AP43" s="91"/>
    </row>
    <row r="44" spans="1:42" ht="95.25" customHeight="1" x14ac:dyDescent="0.25">
      <c r="A44" s="90">
        <v>1124</v>
      </c>
      <c r="B44" s="44" t="s">
        <v>85</v>
      </c>
      <c r="C44" s="44" t="s">
        <v>77</v>
      </c>
      <c r="D44" s="44">
        <v>29702603</v>
      </c>
      <c r="E44" s="66" t="s">
        <v>174</v>
      </c>
      <c r="F44" s="44" t="s">
        <v>77</v>
      </c>
      <c r="G44" s="45">
        <v>396</v>
      </c>
      <c r="H44" s="45" t="s">
        <v>69</v>
      </c>
      <c r="I44" s="44">
        <v>29702603</v>
      </c>
      <c r="J44" s="46" t="s">
        <v>86</v>
      </c>
      <c r="K44" s="47" t="s">
        <v>184</v>
      </c>
      <c r="L44" s="45" t="s">
        <v>183</v>
      </c>
      <c r="M44" s="47" t="s">
        <v>179</v>
      </c>
      <c r="N44" s="47" t="s">
        <v>215</v>
      </c>
      <c r="O44" s="164" t="s">
        <v>234</v>
      </c>
      <c r="P44" s="48" t="s">
        <v>195</v>
      </c>
      <c r="Q44" s="165" t="s">
        <v>154</v>
      </c>
      <c r="R44" s="45" t="s">
        <v>71</v>
      </c>
      <c r="S44" s="49">
        <v>500000000</v>
      </c>
      <c r="T44" s="49">
        <v>500000000</v>
      </c>
      <c r="U44" s="63" t="s">
        <v>87</v>
      </c>
      <c r="V44" s="63" t="s">
        <v>73</v>
      </c>
      <c r="W44" s="50" t="s">
        <v>161</v>
      </c>
      <c r="X44" s="51"/>
      <c r="Y44" s="51"/>
      <c r="Z44" s="73"/>
      <c r="AA44" s="51"/>
      <c r="AB44" s="51"/>
      <c r="AC44" s="51"/>
      <c r="AD44" s="51"/>
      <c r="AE44" s="53"/>
      <c r="AF44" s="53">
        <v>100000000</v>
      </c>
      <c r="AG44" s="53">
        <v>100000000</v>
      </c>
      <c r="AH44" s="53">
        <v>100000000</v>
      </c>
      <c r="AI44" s="53">
        <v>100000000</v>
      </c>
      <c r="AJ44" s="161"/>
      <c r="AK44" s="162"/>
      <c r="AL44" s="53">
        <v>100000000</v>
      </c>
      <c r="AM44" s="53"/>
      <c r="AN44" s="53"/>
      <c r="AO44" s="53"/>
      <c r="AP44" s="91"/>
    </row>
    <row r="45" spans="1:42" ht="147" customHeight="1" x14ac:dyDescent="0.25">
      <c r="A45" s="90">
        <v>1124</v>
      </c>
      <c r="B45" s="44" t="s">
        <v>88</v>
      </c>
      <c r="C45" s="44" t="s">
        <v>77</v>
      </c>
      <c r="D45" s="44">
        <v>29702709</v>
      </c>
      <c r="E45" s="66" t="s">
        <v>174</v>
      </c>
      <c r="F45" s="44" t="s">
        <v>77</v>
      </c>
      <c r="G45" s="45">
        <v>397</v>
      </c>
      <c r="H45" s="45" t="s">
        <v>69</v>
      </c>
      <c r="I45" s="44">
        <v>29702709</v>
      </c>
      <c r="J45" s="46" t="s">
        <v>89</v>
      </c>
      <c r="K45" s="47" t="s">
        <v>129</v>
      </c>
      <c r="L45" s="45">
        <v>93131611</v>
      </c>
      <c r="M45" s="47" t="s">
        <v>129</v>
      </c>
      <c r="N45" s="56" t="s">
        <v>217</v>
      </c>
      <c r="O45" s="70">
        <v>43497</v>
      </c>
      <c r="P45" s="48" t="s">
        <v>216</v>
      </c>
      <c r="Q45" s="68" t="s">
        <v>177</v>
      </c>
      <c r="R45" s="45" t="s">
        <v>71</v>
      </c>
      <c r="S45" s="49">
        <v>200000000</v>
      </c>
      <c r="T45" s="49">
        <v>200000000</v>
      </c>
      <c r="U45" s="45" t="s">
        <v>113</v>
      </c>
      <c r="V45" s="45" t="s">
        <v>73</v>
      </c>
      <c r="W45" s="50" t="s">
        <v>164</v>
      </c>
      <c r="X45" s="51"/>
      <c r="Y45" s="51"/>
      <c r="Z45" s="73"/>
      <c r="AA45" s="51"/>
      <c r="AB45" s="51"/>
      <c r="AC45" s="51"/>
      <c r="AD45" s="51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91">
        <v>200000000</v>
      </c>
    </row>
    <row r="46" spans="1:42" ht="159" customHeight="1" x14ac:dyDescent="0.25">
      <c r="A46" s="90">
        <v>1124</v>
      </c>
      <c r="B46" s="44" t="s">
        <v>200</v>
      </c>
      <c r="C46" s="44" t="s">
        <v>77</v>
      </c>
      <c r="D46" s="44">
        <v>29702604</v>
      </c>
      <c r="E46" s="45" t="s">
        <v>201</v>
      </c>
      <c r="F46" s="44" t="s">
        <v>77</v>
      </c>
      <c r="G46" s="45">
        <v>398</v>
      </c>
      <c r="H46" s="45" t="s">
        <v>69</v>
      </c>
      <c r="I46" s="44">
        <v>29702604</v>
      </c>
      <c r="J46" s="46" t="s">
        <v>89</v>
      </c>
      <c r="K46" s="47" t="s">
        <v>203</v>
      </c>
      <c r="L46" s="47">
        <v>84101604</v>
      </c>
      <c r="M46" s="47" t="s">
        <v>225</v>
      </c>
      <c r="N46" s="56" t="s">
        <v>220</v>
      </c>
      <c r="O46" s="70">
        <v>43511</v>
      </c>
      <c r="P46" s="48" t="s">
        <v>158</v>
      </c>
      <c r="Q46" s="69" t="s">
        <v>154</v>
      </c>
      <c r="R46" s="63" t="s">
        <v>71</v>
      </c>
      <c r="S46" s="49">
        <v>500000000</v>
      </c>
      <c r="T46" s="49">
        <v>500000000</v>
      </c>
      <c r="U46" s="45" t="s">
        <v>72</v>
      </c>
      <c r="V46" s="45" t="s">
        <v>73</v>
      </c>
      <c r="W46" s="50" t="s">
        <v>202</v>
      </c>
      <c r="X46" s="51">
        <f>S46-T46</f>
        <v>0</v>
      </c>
      <c r="Y46" s="51"/>
      <c r="Z46" s="73"/>
      <c r="AA46" s="51"/>
      <c r="AB46" s="51"/>
      <c r="AC46" s="51"/>
      <c r="AD46" s="51"/>
      <c r="AE46" s="53"/>
      <c r="AF46" s="53">
        <v>500000000</v>
      </c>
      <c r="AG46" s="53"/>
      <c r="AH46" s="53"/>
      <c r="AI46" s="53"/>
      <c r="AJ46" s="54"/>
      <c r="AK46" s="53"/>
      <c r="AL46" s="53"/>
      <c r="AM46" s="53"/>
      <c r="AN46" s="53"/>
      <c r="AO46" s="53"/>
      <c r="AP46" s="91"/>
    </row>
    <row r="47" spans="1:42" ht="112.5" customHeight="1" x14ac:dyDescent="0.25">
      <c r="A47" s="90">
        <v>1124</v>
      </c>
      <c r="B47" s="44" t="s">
        <v>90</v>
      </c>
      <c r="C47" s="44" t="s">
        <v>77</v>
      </c>
      <c r="D47" s="44">
        <v>29703203</v>
      </c>
      <c r="E47" s="66" t="s">
        <v>174</v>
      </c>
      <c r="F47" s="44" t="s">
        <v>77</v>
      </c>
      <c r="G47" s="45">
        <v>399</v>
      </c>
      <c r="H47" s="45" t="s">
        <v>69</v>
      </c>
      <c r="I47" s="44">
        <v>29703203</v>
      </c>
      <c r="J47" s="57" t="s">
        <v>89</v>
      </c>
      <c r="K47" s="57" t="s">
        <v>130</v>
      </c>
      <c r="L47" s="58" t="s">
        <v>131</v>
      </c>
      <c r="M47" s="58" t="s">
        <v>132</v>
      </c>
      <c r="N47" s="47" t="s">
        <v>239</v>
      </c>
      <c r="O47" s="70">
        <v>43511</v>
      </c>
      <c r="P47" s="48" t="s">
        <v>240</v>
      </c>
      <c r="Q47" s="71" t="s">
        <v>149</v>
      </c>
      <c r="R47" s="45" t="s">
        <v>71</v>
      </c>
      <c r="S47" s="49">
        <v>250000000</v>
      </c>
      <c r="T47" s="49">
        <v>250000000</v>
      </c>
      <c r="U47" s="45" t="s">
        <v>87</v>
      </c>
      <c r="V47" s="45" t="s">
        <v>73</v>
      </c>
      <c r="W47" s="50" t="s">
        <v>160</v>
      </c>
      <c r="X47" s="51"/>
      <c r="Y47" s="51"/>
      <c r="Z47" s="73"/>
      <c r="AA47" s="51"/>
      <c r="AB47" s="51"/>
      <c r="AC47" s="51"/>
      <c r="AD47" s="51"/>
      <c r="AE47" s="53"/>
      <c r="AF47" s="53">
        <v>125000000</v>
      </c>
      <c r="AG47" s="53"/>
      <c r="AH47" s="53"/>
      <c r="AI47" s="53">
        <v>125000000</v>
      </c>
      <c r="AJ47" s="53"/>
      <c r="AK47" s="53"/>
      <c r="AL47" s="53"/>
      <c r="AM47" s="53"/>
      <c r="AN47" s="53"/>
      <c r="AO47" s="53"/>
      <c r="AP47" s="91"/>
    </row>
    <row r="48" spans="1:42" ht="105" customHeight="1" x14ac:dyDescent="0.25">
      <c r="A48" s="90">
        <v>1124</v>
      </c>
      <c r="B48" s="44" t="s">
        <v>91</v>
      </c>
      <c r="C48" s="44" t="s">
        <v>77</v>
      </c>
      <c r="D48" s="44">
        <v>29703203</v>
      </c>
      <c r="E48" s="45" t="s">
        <v>204</v>
      </c>
      <c r="F48" s="44" t="s">
        <v>77</v>
      </c>
      <c r="G48" s="45">
        <v>400</v>
      </c>
      <c r="H48" s="45" t="s">
        <v>69</v>
      </c>
      <c r="I48" s="44">
        <v>29703203</v>
      </c>
      <c r="J48" s="59" t="s">
        <v>89</v>
      </c>
      <c r="K48" s="59" t="s">
        <v>130</v>
      </c>
      <c r="L48" s="60" t="s">
        <v>131</v>
      </c>
      <c r="M48" s="60" t="s">
        <v>132</v>
      </c>
      <c r="N48" s="47" t="s">
        <v>239</v>
      </c>
      <c r="O48" s="70">
        <v>43511</v>
      </c>
      <c r="P48" s="48" t="s">
        <v>240</v>
      </c>
      <c r="Q48" s="71" t="s">
        <v>149</v>
      </c>
      <c r="R48" s="45" t="s">
        <v>71</v>
      </c>
      <c r="S48" s="49">
        <v>700000000</v>
      </c>
      <c r="T48" s="49">
        <v>700000000</v>
      </c>
      <c r="U48" s="45" t="s">
        <v>87</v>
      </c>
      <c r="V48" s="45" t="s">
        <v>92</v>
      </c>
      <c r="W48" s="50" t="s">
        <v>160</v>
      </c>
      <c r="X48" s="51"/>
      <c r="Y48" s="51"/>
      <c r="Z48" s="73"/>
      <c r="AA48" s="51"/>
      <c r="AB48" s="51"/>
      <c r="AC48" s="51"/>
      <c r="AD48" s="51"/>
      <c r="AE48" s="53"/>
      <c r="AF48" s="53">
        <v>350000000</v>
      </c>
      <c r="AG48" s="53"/>
      <c r="AH48" s="53"/>
      <c r="AI48" s="53">
        <v>350000000</v>
      </c>
      <c r="AJ48" s="53"/>
      <c r="AK48" s="53"/>
      <c r="AL48" s="53"/>
      <c r="AM48" s="53"/>
      <c r="AN48" s="53"/>
      <c r="AO48" s="53"/>
      <c r="AP48" s="91"/>
    </row>
    <row r="49" spans="1:42" ht="79.5" customHeight="1" x14ac:dyDescent="0.25">
      <c r="A49" s="90">
        <v>1124</v>
      </c>
      <c r="B49" s="44" t="s">
        <v>93</v>
      </c>
      <c r="C49" s="44" t="s">
        <v>77</v>
      </c>
      <c r="D49" s="44">
        <v>29702709</v>
      </c>
      <c r="E49" s="66" t="s">
        <v>174</v>
      </c>
      <c r="F49" s="44" t="s">
        <v>77</v>
      </c>
      <c r="G49" s="45">
        <v>401</v>
      </c>
      <c r="H49" s="45" t="s">
        <v>69</v>
      </c>
      <c r="I49" s="44">
        <v>29702709</v>
      </c>
      <c r="J49" s="46" t="s">
        <v>89</v>
      </c>
      <c r="K49" s="47" t="s">
        <v>129</v>
      </c>
      <c r="L49" s="45">
        <v>93131611</v>
      </c>
      <c r="M49" s="47" t="s">
        <v>129</v>
      </c>
      <c r="N49" s="47" t="s">
        <v>239</v>
      </c>
      <c r="O49" s="70">
        <v>43511</v>
      </c>
      <c r="P49" s="48" t="s">
        <v>216</v>
      </c>
      <c r="Q49" s="67" t="s">
        <v>178</v>
      </c>
      <c r="R49" s="63" t="s">
        <v>71</v>
      </c>
      <c r="S49" s="49">
        <v>700000000</v>
      </c>
      <c r="T49" s="49">
        <v>700000000</v>
      </c>
      <c r="U49" s="63" t="s">
        <v>87</v>
      </c>
      <c r="V49" s="63" t="s">
        <v>73</v>
      </c>
      <c r="W49" s="74" t="s">
        <v>160</v>
      </c>
      <c r="X49" s="51"/>
      <c r="Y49" s="51"/>
      <c r="Z49" s="75"/>
      <c r="AA49" s="76"/>
      <c r="AB49" s="76"/>
      <c r="AC49" s="77"/>
      <c r="AD49" s="77"/>
      <c r="AE49" s="77"/>
      <c r="AF49" s="77"/>
      <c r="AG49" s="78"/>
      <c r="AH49" s="78"/>
      <c r="AI49" s="78"/>
      <c r="AJ49" s="53"/>
      <c r="AK49" s="78"/>
      <c r="AL49" s="161">
        <v>85457800</v>
      </c>
      <c r="AM49" s="161">
        <v>4711480</v>
      </c>
      <c r="AN49" s="161">
        <v>418621820</v>
      </c>
      <c r="AO49" s="161">
        <v>191208900</v>
      </c>
      <c r="AP49" s="91"/>
    </row>
    <row r="50" spans="1:42" ht="94.5" customHeight="1" x14ac:dyDescent="0.25">
      <c r="A50" s="90">
        <v>1124</v>
      </c>
      <c r="B50" s="44" t="s">
        <v>94</v>
      </c>
      <c r="C50" s="44" t="s">
        <v>77</v>
      </c>
      <c r="D50" s="44">
        <v>29704205</v>
      </c>
      <c r="E50" s="66" t="s">
        <v>174</v>
      </c>
      <c r="F50" s="44" t="s">
        <v>77</v>
      </c>
      <c r="G50" s="45">
        <v>402</v>
      </c>
      <c r="H50" s="45" t="s">
        <v>69</v>
      </c>
      <c r="I50" s="44">
        <v>29704205</v>
      </c>
      <c r="J50" s="46" t="s">
        <v>114</v>
      </c>
      <c r="K50" s="47" t="s">
        <v>133</v>
      </c>
      <c r="L50" s="45" t="s">
        <v>206</v>
      </c>
      <c r="M50" s="47" t="s">
        <v>207</v>
      </c>
      <c r="N50" s="47" t="s">
        <v>239</v>
      </c>
      <c r="O50" s="166">
        <v>43504</v>
      </c>
      <c r="P50" s="48" t="s">
        <v>173</v>
      </c>
      <c r="Q50" s="167" t="s">
        <v>148</v>
      </c>
      <c r="R50" s="63" t="s">
        <v>71</v>
      </c>
      <c r="S50" s="49">
        <v>600000000</v>
      </c>
      <c r="T50" s="49">
        <v>600000000</v>
      </c>
      <c r="U50" s="63" t="s">
        <v>72</v>
      </c>
      <c r="V50" s="63" t="s">
        <v>115</v>
      </c>
      <c r="W50" s="50" t="s">
        <v>165</v>
      </c>
      <c r="X50" s="51"/>
      <c r="Y50" s="51"/>
      <c r="Z50" s="73"/>
      <c r="AA50" s="51"/>
      <c r="AB50" s="51"/>
      <c r="AC50" s="51"/>
      <c r="AD50" s="51"/>
      <c r="AE50" s="161"/>
      <c r="AF50" s="161"/>
      <c r="AG50" s="161"/>
      <c r="AH50" s="161"/>
      <c r="AI50" s="168"/>
      <c r="AJ50" s="161">
        <v>300000000</v>
      </c>
      <c r="AK50" s="161">
        <v>300000000</v>
      </c>
      <c r="AL50" s="161"/>
      <c r="AM50" s="161"/>
      <c r="AN50" s="161"/>
      <c r="AO50" s="168"/>
      <c r="AP50" s="169"/>
    </row>
    <row r="51" spans="1:42" ht="145.5" customHeight="1" x14ac:dyDescent="0.25">
      <c r="A51" s="90">
        <v>1124</v>
      </c>
      <c r="B51" s="44" t="s">
        <v>96</v>
      </c>
      <c r="C51" s="44" t="s">
        <v>80</v>
      </c>
      <c r="D51" s="44">
        <v>29702505</v>
      </c>
      <c r="E51" s="66" t="s">
        <v>174</v>
      </c>
      <c r="F51" s="44" t="s">
        <v>80</v>
      </c>
      <c r="G51" s="45">
        <v>403</v>
      </c>
      <c r="H51" s="45" t="s">
        <v>74</v>
      </c>
      <c r="I51" s="44">
        <v>29702505</v>
      </c>
      <c r="J51" s="46" t="s">
        <v>97</v>
      </c>
      <c r="K51" s="47" t="s">
        <v>133</v>
      </c>
      <c r="L51" s="45" t="s">
        <v>206</v>
      </c>
      <c r="M51" s="47" t="s">
        <v>207</v>
      </c>
      <c r="N51" s="68" t="s">
        <v>172</v>
      </c>
      <c r="O51" s="166">
        <v>43504</v>
      </c>
      <c r="P51" s="48" t="s">
        <v>194</v>
      </c>
      <c r="Q51" s="69" t="s">
        <v>119</v>
      </c>
      <c r="R51" s="63" t="s">
        <v>71</v>
      </c>
      <c r="S51" s="49">
        <v>300000000</v>
      </c>
      <c r="T51" s="49">
        <v>300000000</v>
      </c>
      <c r="U51" s="63" t="s">
        <v>87</v>
      </c>
      <c r="V51" s="63" t="s">
        <v>92</v>
      </c>
      <c r="W51" s="50" t="s">
        <v>165</v>
      </c>
      <c r="X51" s="51"/>
      <c r="Y51" s="51"/>
      <c r="Z51" s="79"/>
      <c r="AA51" s="51"/>
      <c r="AB51" s="51"/>
      <c r="AC51" s="51"/>
      <c r="AD51" s="51"/>
      <c r="AE51" s="168"/>
      <c r="AF51" s="161"/>
      <c r="AG51" s="161"/>
      <c r="AH51" s="161"/>
      <c r="AI51" s="161"/>
      <c r="AJ51" s="161">
        <v>225000000</v>
      </c>
      <c r="AK51" s="161">
        <v>75000000</v>
      </c>
      <c r="AL51" s="161"/>
      <c r="AM51" s="161"/>
      <c r="AN51" s="161"/>
      <c r="AO51" s="161"/>
      <c r="AP51" s="170"/>
    </row>
    <row r="52" spans="1:42" ht="59.25" customHeight="1" x14ac:dyDescent="0.25">
      <c r="A52" s="90">
        <v>1124</v>
      </c>
      <c r="B52" s="44" t="s">
        <v>94</v>
      </c>
      <c r="C52" s="44" t="s">
        <v>77</v>
      </c>
      <c r="D52" s="44">
        <v>29704205</v>
      </c>
      <c r="E52" s="66" t="s">
        <v>174</v>
      </c>
      <c r="F52" s="44" t="s">
        <v>77</v>
      </c>
      <c r="G52" s="45">
        <v>402</v>
      </c>
      <c r="H52" s="45" t="s">
        <v>69</v>
      </c>
      <c r="I52" s="44">
        <v>29704203</v>
      </c>
      <c r="J52" s="46" t="s">
        <v>95</v>
      </c>
      <c r="K52" s="47" t="s">
        <v>133</v>
      </c>
      <c r="L52" s="45" t="s">
        <v>134</v>
      </c>
      <c r="M52" s="171" t="s">
        <v>135</v>
      </c>
      <c r="N52" s="68" t="s">
        <v>192</v>
      </c>
      <c r="O52" s="70">
        <v>43511</v>
      </c>
      <c r="P52" s="48" t="s">
        <v>173</v>
      </c>
      <c r="Q52" s="69" t="s">
        <v>119</v>
      </c>
      <c r="R52" s="63" t="s">
        <v>193</v>
      </c>
      <c r="S52" s="49">
        <v>733000000</v>
      </c>
      <c r="T52" s="49">
        <v>733000000</v>
      </c>
      <c r="U52" s="63" t="s">
        <v>87</v>
      </c>
      <c r="V52" s="63" t="s">
        <v>92</v>
      </c>
      <c r="W52" s="50" t="s">
        <v>165</v>
      </c>
      <c r="X52" s="51"/>
      <c r="Y52" s="51"/>
      <c r="Z52" s="73"/>
      <c r="AA52" s="51"/>
      <c r="AB52" s="51"/>
      <c r="AC52" s="51"/>
      <c r="AD52" s="51"/>
      <c r="AE52" s="161"/>
      <c r="AF52" s="161"/>
      <c r="AG52" s="161"/>
      <c r="AH52" s="161"/>
      <c r="AI52" s="168"/>
      <c r="AJ52" s="161">
        <v>33250000</v>
      </c>
      <c r="AK52" s="161">
        <v>33250000</v>
      </c>
      <c r="AL52" s="161"/>
      <c r="AM52" s="161">
        <v>333250000</v>
      </c>
      <c r="AN52" s="161">
        <v>333250000</v>
      </c>
      <c r="AO52" s="168"/>
      <c r="AP52" s="169"/>
    </row>
    <row r="53" spans="1:42" ht="149.25" customHeight="1" x14ac:dyDescent="0.25">
      <c r="A53" s="90">
        <v>1124</v>
      </c>
      <c r="B53" s="44" t="s">
        <v>96</v>
      </c>
      <c r="C53" s="44" t="s">
        <v>80</v>
      </c>
      <c r="D53" s="44">
        <v>29702505</v>
      </c>
      <c r="E53" s="66" t="s">
        <v>174</v>
      </c>
      <c r="F53" s="44" t="s">
        <v>80</v>
      </c>
      <c r="G53" s="45">
        <v>403</v>
      </c>
      <c r="H53" s="45" t="s">
        <v>74</v>
      </c>
      <c r="I53" s="44">
        <v>29702505</v>
      </c>
      <c r="J53" s="46" t="s">
        <v>97</v>
      </c>
      <c r="K53" s="47" t="s">
        <v>137</v>
      </c>
      <c r="L53" s="45" t="s">
        <v>136</v>
      </c>
      <c r="M53" s="171" t="s">
        <v>138</v>
      </c>
      <c r="N53" s="68" t="s">
        <v>191</v>
      </c>
      <c r="O53" s="70">
        <v>43511</v>
      </c>
      <c r="P53" s="48" t="s">
        <v>194</v>
      </c>
      <c r="Q53" s="69" t="s">
        <v>119</v>
      </c>
      <c r="R53" s="45" t="s">
        <v>71</v>
      </c>
      <c r="S53" s="49">
        <v>600000000</v>
      </c>
      <c r="T53" s="49">
        <v>600000000</v>
      </c>
      <c r="U53" s="63" t="s">
        <v>87</v>
      </c>
      <c r="V53" s="63" t="s">
        <v>92</v>
      </c>
      <c r="W53" s="50" t="s">
        <v>165</v>
      </c>
      <c r="X53" s="51"/>
      <c r="Y53" s="51"/>
      <c r="Z53" s="73"/>
      <c r="AA53" s="51"/>
      <c r="AB53" s="51"/>
      <c r="AC53" s="51"/>
      <c r="AD53" s="51"/>
      <c r="AE53" s="168"/>
      <c r="AF53" s="161"/>
      <c r="AG53" s="161"/>
      <c r="AH53" s="161"/>
      <c r="AI53" s="161"/>
      <c r="AJ53" s="161"/>
      <c r="AK53" s="161">
        <v>150000000</v>
      </c>
      <c r="AL53" s="161"/>
      <c r="AM53" s="161">
        <v>225000000</v>
      </c>
      <c r="AN53" s="161">
        <v>225000000</v>
      </c>
      <c r="AO53" s="161"/>
      <c r="AP53" s="170"/>
    </row>
    <row r="54" spans="1:42" ht="76.5" customHeight="1" x14ac:dyDescent="0.25">
      <c r="A54" s="90">
        <v>1124</v>
      </c>
      <c r="B54" s="44" t="s">
        <v>99</v>
      </c>
      <c r="C54" s="44" t="s">
        <v>77</v>
      </c>
      <c r="D54" s="44">
        <v>29713822</v>
      </c>
      <c r="E54" s="66" t="s">
        <v>174</v>
      </c>
      <c r="F54" s="44" t="s">
        <v>77</v>
      </c>
      <c r="G54" s="45">
        <v>404</v>
      </c>
      <c r="H54" s="45" t="s">
        <v>69</v>
      </c>
      <c r="I54" s="44">
        <v>29713822</v>
      </c>
      <c r="J54" s="62" t="s">
        <v>100</v>
      </c>
      <c r="K54" s="61" t="s">
        <v>120</v>
      </c>
      <c r="L54" s="45" t="s">
        <v>139</v>
      </c>
      <c r="M54" s="47" t="s">
        <v>140</v>
      </c>
      <c r="N54" s="56" t="s">
        <v>208</v>
      </c>
      <c r="O54" s="70">
        <v>43511</v>
      </c>
      <c r="P54" s="48" t="s">
        <v>195</v>
      </c>
      <c r="Q54" s="71" t="s">
        <v>146</v>
      </c>
      <c r="R54" s="45" t="s">
        <v>71</v>
      </c>
      <c r="S54" s="49">
        <v>800000000</v>
      </c>
      <c r="T54" s="49">
        <v>800000000</v>
      </c>
      <c r="U54" s="63" t="s">
        <v>87</v>
      </c>
      <c r="V54" s="63" t="s">
        <v>92</v>
      </c>
      <c r="W54" s="74" t="s">
        <v>160</v>
      </c>
      <c r="X54" s="51"/>
      <c r="Y54" s="51"/>
      <c r="Z54" s="79"/>
      <c r="AA54" s="51"/>
      <c r="AB54" s="51"/>
      <c r="AC54" s="51"/>
      <c r="AD54" s="51"/>
      <c r="AE54" s="168"/>
      <c r="AF54" s="161">
        <f>448181990+60000000</f>
        <v>508181990</v>
      </c>
      <c r="AG54" s="161">
        <v>269737930</v>
      </c>
      <c r="AH54" s="168"/>
      <c r="AI54" s="161"/>
      <c r="AJ54" s="161"/>
      <c r="AK54" s="161"/>
      <c r="AL54" s="161"/>
      <c r="AM54" s="161"/>
      <c r="AN54" s="161"/>
      <c r="AO54" s="161"/>
      <c r="AP54" s="168">
        <v>22080080</v>
      </c>
    </row>
    <row r="55" spans="1:42" ht="72.75" customHeight="1" x14ac:dyDescent="0.25">
      <c r="A55" s="92">
        <v>1124</v>
      </c>
      <c r="B55" s="64" t="s">
        <v>99</v>
      </c>
      <c r="C55" s="64" t="s">
        <v>77</v>
      </c>
      <c r="D55" s="44">
        <v>29713822</v>
      </c>
      <c r="E55" s="66" t="s">
        <v>174</v>
      </c>
      <c r="F55" s="64" t="s">
        <v>77</v>
      </c>
      <c r="G55" s="63">
        <v>404</v>
      </c>
      <c r="H55" s="63" t="s">
        <v>69</v>
      </c>
      <c r="I55" s="44">
        <v>29713822</v>
      </c>
      <c r="J55" s="65" t="s">
        <v>100</v>
      </c>
      <c r="K55" s="61" t="s">
        <v>120</v>
      </c>
      <c r="L55" s="45" t="s">
        <v>180</v>
      </c>
      <c r="M55" s="47" t="s">
        <v>182</v>
      </c>
      <c r="N55" s="47" t="s">
        <v>215</v>
      </c>
      <c r="O55" s="70">
        <v>43511</v>
      </c>
      <c r="P55" s="48" t="s">
        <v>195</v>
      </c>
      <c r="Q55" s="165" t="s">
        <v>154</v>
      </c>
      <c r="R55" s="63" t="s">
        <v>71</v>
      </c>
      <c r="S55" s="172">
        <v>300000000</v>
      </c>
      <c r="T55" s="172">
        <v>300000000</v>
      </c>
      <c r="U55" s="63" t="s">
        <v>87</v>
      </c>
      <c r="V55" s="63" t="s">
        <v>92</v>
      </c>
      <c r="W55" s="74" t="s">
        <v>161</v>
      </c>
      <c r="X55" s="51"/>
      <c r="Y55" s="51"/>
      <c r="Z55" s="75"/>
      <c r="AA55" s="76"/>
      <c r="AB55" s="76"/>
      <c r="AC55" s="76"/>
      <c r="AD55" s="76"/>
      <c r="AE55" s="78"/>
      <c r="AF55" s="78"/>
      <c r="AG55" s="161">
        <f>449737930-269737930</f>
        <v>180000000</v>
      </c>
      <c r="AH55" s="168">
        <v>60000000</v>
      </c>
      <c r="AI55" s="161">
        <v>60000000</v>
      </c>
      <c r="AJ55" s="78"/>
      <c r="AK55" s="78"/>
      <c r="AL55" s="78"/>
      <c r="AM55" s="78"/>
      <c r="AN55" s="78"/>
      <c r="AO55" s="78"/>
      <c r="AP55" s="173"/>
    </row>
    <row r="56" spans="1:42" ht="72" customHeight="1" x14ac:dyDescent="0.25">
      <c r="A56" s="90">
        <v>1124</v>
      </c>
      <c r="B56" s="44" t="s">
        <v>101</v>
      </c>
      <c r="C56" s="44" t="s">
        <v>77</v>
      </c>
      <c r="D56" s="44">
        <v>29713822</v>
      </c>
      <c r="E56" s="66" t="s">
        <v>174</v>
      </c>
      <c r="F56" s="44" t="s">
        <v>77</v>
      </c>
      <c r="G56" s="45">
        <v>405</v>
      </c>
      <c r="H56" s="45" t="s">
        <v>69</v>
      </c>
      <c r="I56" s="44">
        <v>29713822</v>
      </c>
      <c r="J56" s="46" t="s">
        <v>100</v>
      </c>
      <c r="K56" s="47" t="s">
        <v>120</v>
      </c>
      <c r="L56" s="45" t="s">
        <v>181</v>
      </c>
      <c r="M56" s="47" t="s">
        <v>182</v>
      </c>
      <c r="N56" s="47" t="s">
        <v>215</v>
      </c>
      <c r="O56" s="70">
        <v>43511</v>
      </c>
      <c r="P56" s="48" t="s">
        <v>195</v>
      </c>
      <c r="Q56" s="165" t="s">
        <v>154</v>
      </c>
      <c r="R56" s="45" t="s">
        <v>71</v>
      </c>
      <c r="S56" s="49">
        <v>869757000</v>
      </c>
      <c r="T56" s="49">
        <v>869757000</v>
      </c>
      <c r="U56" s="45" t="s">
        <v>87</v>
      </c>
      <c r="V56" s="45" t="s">
        <v>73</v>
      </c>
      <c r="W56" s="50" t="s">
        <v>161</v>
      </c>
      <c r="X56" s="51"/>
      <c r="Y56" s="51"/>
      <c r="Z56" s="73"/>
      <c r="AA56" s="51"/>
      <c r="AB56" s="51"/>
      <c r="AC56" s="55"/>
      <c r="AD56" s="55"/>
      <c r="AE56" s="55"/>
      <c r="AF56" s="168">
        <v>173951400</v>
      </c>
      <c r="AG56" s="168">
        <v>173951400</v>
      </c>
      <c r="AH56" s="168">
        <v>231247910</v>
      </c>
      <c r="AI56" s="168">
        <v>173951400</v>
      </c>
      <c r="AJ56" s="161"/>
      <c r="AK56" s="161"/>
      <c r="AL56" s="168">
        <v>116654890</v>
      </c>
      <c r="AM56" s="161"/>
      <c r="AN56" s="161"/>
      <c r="AO56" s="161"/>
      <c r="AP56" s="168"/>
    </row>
    <row r="57" spans="1:42" ht="94.5" customHeight="1" x14ac:dyDescent="0.25">
      <c r="A57" s="90">
        <v>1124</v>
      </c>
      <c r="B57" s="44" t="s">
        <v>102</v>
      </c>
      <c r="C57" s="44" t="s">
        <v>80</v>
      </c>
      <c r="D57" s="44">
        <v>29702504</v>
      </c>
      <c r="E57" s="66" t="s">
        <v>174</v>
      </c>
      <c r="F57" s="44" t="s">
        <v>80</v>
      </c>
      <c r="G57" s="45">
        <v>406</v>
      </c>
      <c r="H57" s="45" t="s">
        <v>69</v>
      </c>
      <c r="I57" s="44">
        <v>29702504</v>
      </c>
      <c r="J57" s="46" t="s">
        <v>97</v>
      </c>
      <c r="K57" s="174"/>
      <c r="L57" s="45" t="s">
        <v>244</v>
      </c>
      <c r="M57" s="171" t="s">
        <v>245</v>
      </c>
      <c r="N57" s="46" t="s">
        <v>243</v>
      </c>
      <c r="O57" s="70">
        <v>43522</v>
      </c>
      <c r="P57" s="48" t="s">
        <v>173</v>
      </c>
      <c r="Q57" s="72" t="s">
        <v>150</v>
      </c>
      <c r="R57" s="45" t="s">
        <v>71</v>
      </c>
      <c r="S57" s="49">
        <v>250000000</v>
      </c>
      <c r="T57" s="49">
        <v>250000000</v>
      </c>
      <c r="U57" s="45" t="s">
        <v>87</v>
      </c>
      <c r="V57" s="45" t="s">
        <v>73</v>
      </c>
      <c r="W57" s="50" t="s">
        <v>197</v>
      </c>
      <c r="X57" s="51"/>
      <c r="Y57" s="51"/>
      <c r="Z57" s="73"/>
      <c r="AA57" s="51"/>
      <c r="AB57" s="51"/>
      <c r="AC57" s="55"/>
      <c r="AD57" s="55"/>
      <c r="AE57" s="55"/>
      <c r="AF57" s="55"/>
      <c r="AG57" s="53">
        <v>50000000</v>
      </c>
      <c r="AH57" s="53"/>
      <c r="AI57" s="53"/>
      <c r="AJ57" s="53"/>
      <c r="AK57" s="53"/>
      <c r="AL57" s="53">
        <v>200000000</v>
      </c>
      <c r="AM57" s="53"/>
      <c r="AN57" s="53"/>
      <c r="AO57" s="53"/>
      <c r="AP57" s="93"/>
    </row>
    <row r="58" spans="1:42" ht="126.75" customHeight="1" x14ac:dyDescent="0.25">
      <c r="A58" s="90">
        <v>1124</v>
      </c>
      <c r="B58" s="44" t="s">
        <v>98</v>
      </c>
      <c r="C58" s="44" t="s">
        <v>77</v>
      </c>
      <c r="D58" s="44">
        <v>29703107</v>
      </c>
      <c r="E58" s="66" t="s">
        <v>174</v>
      </c>
      <c r="F58" s="44" t="s">
        <v>77</v>
      </c>
      <c r="G58" s="45">
        <v>407</v>
      </c>
      <c r="H58" s="45" t="s">
        <v>69</v>
      </c>
      <c r="I58" s="44">
        <v>29703107</v>
      </c>
      <c r="J58" s="61" t="s">
        <v>103</v>
      </c>
      <c r="K58" s="47" t="s">
        <v>235</v>
      </c>
      <c r="L58" s="45">
        <v>21102401</v>
      </c>
      <c r="M58" s="47" t="s">
        <v>236</v>
      </c>
      <c r="N58" s="47" t="s">
        <v>215</v>
      </c>
      <c r="O58" s="70">
        <v>43511</v>
      </c>
      <c r="P58" s="48" t="s">
        <v>195</v>
      </c>
      <c r="Q58" s="165" t="s">
        <v>154</v>
      </c>
      <c r="R58" s="63" t="s">
        <v>71</v>
      </c>
      <c r="S58" s="49">
        <v>50000000</v>
      </c>
      <c r="T58" s="49">
        <v>50000000</v>
      </c>
      <c r="U58" s="45" t="s">
        <v>87</v>
      </c>
      <c r="V58" s="45" t="s">
        <v>73</v>
      </c>
      <c r="W58" s="50" t="s">
        <v>205</v>
      </c>
      <c r="X58" s="51"/>
      <c r="Y58" s="51"/>
      <c r="Z58" s="73"/>
      <c r="AA58" s="51"/>
      <c r="AB58" s="51"/>
      <c r="AC58" s="55"/>
      <c r="AD58" s="55"/>
      <c r="AE58" s="55"/>
      <c r="AF58" s="168"/>
      <c r="AG58" s="161"/>
      <c r="AH58" s="161"/>
      <c r="AI58" s="161"/>
      <c r="AJ58" s="168"/>
      <c r="AK58" s="161">
        <v>40000000</v>
      </c>
      <c r="AL58" s="161">
        <v>10000000</v>
      </c>
      <c r="AM58" s="53"/>
      <c r="AN58" s="53"/>
      <c r="AO58" s="53"/>
      <c r="AP58" s="93"/>
    </row>
    <row r="59" spans="1:42" ht="90" customHeight="1" x14ac:dyDescent="0.25">
      <c r="A59" s="90">
        <v>1124</v>
      </c>
      <c r="B59" s="44" t="s">
        <v>98</v>
      </c>
      <c r="C59" s="44" t="s">
        <v>77</v>
      </c>
      <c r="D59" s="44">
        <v>29703107</v>
      </c>
      <c r="E59" s="66" t="s">
        <v>174</v>
      </c>
      <c r="F59" s="44" t="s">
        <v>77</v>
      </c>
      <c r="G59" s="45">
        <v>407</v>
      </c>
      <c r="H59" s="45" t="s">
        <v>69</v>
      </c>
      <c r="I59" s="44">
        <v>29703107</v>
      </c>
      <c r="J59" s="61" t="s">
        <v>103</v>
      </c>
      <c r="K59" s="47" t="s">
        <v>249</v>
      </c>
      <c r="L59" s="45" t="s">
        <v>248</v>
      </c>
      <c r="M59" s="47" t="s">
        <v>249</v>
      </c>
      <c r="N59" s="47" t="s">
        <v>151</v>
      </c>
      <c r="O59" s="70">
        <v>43525</v>
      </c>
      <c r="P59" s="48" t="s">
        <v>194</v>
      </c>
      <c r="Q59" s="72" t="s">
        <v>150</v>
      </c>
      <c r="R59" s="45" t="s">
        <v>71</v>
      </c>
      <c r="S59" s="49">
        <v>80000000</v>
      </c>
      <c r="T59" s="49">
        <v>80000000</v>
      </c>
      <c r="U59" s="45" t="s">
        <v>87</v>
      </c>
      <c r="V59" s="45" t="s">
        <v>73</v>
      </c>
      <c r="W59" s="50" t="s">
        <v>162</v>
      </c>
      <c r="X59" s="51"/>
      <c r="Y59" s="51"/>
      <c r="Z59" s="73"/>
      <c r="AA59" s="51"/>
      <c r="AB59" s="51"/>
      <c r="AC59" s="55"/>
      <c r="AD59" s="55"/>
      <c r="AE59" s="55"/>
      <c r="AF59" s="168">
        <v>10000000</v>
      </c>
      <c r="AG59" s="161">
        <v>10000000</v>
      </c>
      <c r="AH59" s="161">
        <v>10000000</v>
      </c>
      <c r="AI59" s="161">
        <v>50000000</v>
      </c>
      <c r="AJ59" s="53"/>
      <c r="AK59" s="53"/>
      <c r="AL59" s="53"/>
      <c r="AM59" s="53"/>
      <c r="AN59" s="53"/>
      <c r="AO59" s="53"/>
      <c r="AP59" s="93"/>
    </row>
    <row r="60" spans="1:42" ht="75" customHeight="1" x14ac:dyDescent="0.25">
      <c r="A60" s="90">
        <v>1124</v>
      </c>
      <c r="B60" s="44" t="s">
        <v>98</v>
      </c>
      <c r="C60" s="44" t="s">
        <v>77</v>
      </c>
      <c r="D60" s="44">
        <v>29703108</v>
      </c>
      <c r="E60" s="66" t="s">
        <v>174</v>
      </c>
      <c r="F60" s="44" t="s">
        <v>77</v>
      </c>
      <c r="G60" s="45">
        <v>407</v>
      </c>
      <c r="H60" s="45" t="s">
        <v>69</v>
      </c>
      <c r="I60" s="44">
        <v>29703108</v>
      </c>
      <c r="J60" s="46" t="s">
        <v>104</v>
      </c>
      <c r="K60" s="47" t="s">
        <v>256</v>
      </c>
      <c r="L60" s="45" t="s">
        <v>257</v>
      </c>
      <c r="M60" s="47" t="s">
        <v>258</v>
      </c>
      <c r="N60" s="171" t="s">
        <v>259</v>
      </c>
      <c r="O60" s="70">
        <v>43511</v>
      </c>
      <c r="P60" s="48" t="s">
        <v>173</v>
      </c>
      <c r="Q60" s="72" t="s">
        <v>233</v>
      </c>
      <c r="R60" s="45" t="s">
        <v>71</v>
      </c>
      <c r="S60" s="49">
        <v>150000000</v>
      </c>
      <c r="T60" s="49">
        <v>150000000</v>
      </c>
      <c r="U60" s="45" t="s">
        <v>87</v>
      </c>
      <c r="V60" s="45" t="s">
        <v>92</v>
      </c>
      <c r="W60" s="50" t="s">
        <v>241</v>
      </c>
      <c r="X60" s="51"/>
      <c r="Y60" s="51"/>
      <c r="Z60" s="79"/>
      <c r="AA60" s="51"/>
      <c r="AB60" s="51"/>
      <c r="AC60" s="55"/>
      <c r="AD60" s="55"/>
      <c r="AE60" s="55"/>
      <c r="AF60" s="55"/>
      <c r="AG60" s="53"/>
      <c r="AH60" s="53"/>
      <c r="AI60" s="161">
        <v>75000000</v>
      </c>
      <c r="AJ60" s="168"/>
      <c r="AK60" s="161">
        <v>75000000</v>
      </c>
      <c r="AL60" s="53"/>
      <c r="AM60" s="53"/>
      <c r="AN60" s="53"/>
      <c r="AO60" s="53"/>
      <c r="AP60" s="93"/>
    </row>
    <row r="61" spans="1:42" ht="110.25" customHeight="1" x14ac:dyDescent="0.25">
      <c r="A61" s="90">
        <v>1124</v>
      </c>
      <c r="B61" s="44" t="s">
        <v>98</v>
      </c>
      <c r="C61" s="44" t="s">
        <v>77</v>
      </c>
      <c r="D61" s="44">
        <v>29704306</v>
      </c>
      <c r="E61" s="66" t="s">
        <v>174</v>
      </c>
      <c r="F61" s="44" t="s">
        <v>77</v>
      </c>
      <c r="G61" s="45">
        <v>407</v>
      </c>
      <c r="H61" s="45" t="s">
        <v>69</v>
      </c>
      <c r="I61" s="44">
        <v>29704306</v>
      </c>
      <c r="J61" s="46" t="s">
        <v>105</v>
      </c>
      <c r="K61" s="174" t="s">
        <v>147</v>
      </c>
      <c r="L61" s="175" t="s">
        <v>252</v>
      </c>
      <c r="M61" s="174" t="s">
        <v>251</v>
      </c>
      <c r="N61" s="47" t="s">
        <v>246</v>
      </c>
      <c r="O61" s="70">
        <v>43511</v>
      </c>
      <c r="P61" s="132" t="s">
        <v>195</v>
      </c>
      <c r="Q61" s="72" t="s">
        <v>155</v>
      </c>
      <c r="R61" s="45" t="s">
        <v>71</v>
      </c>
      <c r="S61" s="49">
        <v>1033500000</v>
      </c>
      <c r="T61" s="49">
        <v>1033500000</v>
      </c>
      <c r="U61" s="45" t="s">
        <v>87</v>
      </c>
      <c r="V61" s="45" t="s">
        <v>73</v>
      </c>
      <c r="W61" s="50" t="s">
        <v>242</v>
      </c>
      <c r="X61" s="51"/>
      <c r="Y61" s="51"/>
      <c r="Z61" s="52"/>
      <c r="AA61" s="51"/>
      <c r="AB61" s="51"/>
      <c r="AC61" s="55"/>
      <c r="AD61" s="55"/>
      <c r="AE61" s="161"/>
      <c r="AF61" s="161"/>
      <c r="AG61" s="161"/>
      <c r="AH61" s="161"/>
      <c r="AI61" s="161"/>
      <c r="AJ61" s="161"/>
      <c r="AK61" s="161"/>
      <c r="AL61" s="161">
        <v>258375000</v>
      </c>
      <c r="AM61" s="161">
        <v>258375000</v>
      </c>
      <c r="AN61" s="161"/>
      <c r="AO61" s="161">
        <v>258375000</v>
      </c>
      <c r="AP61" s="161">
        <v>258375000</v>
      </c>
    </row>
    <row r="62" spans="1:42" ht="141" customHeight="1" x14ac:dyDescent="0.25">
      <c r="A62" s="90">
        <v>1124</v>
      </c>
      <c r="B62" s="44" t="s">
        <v>106</v>
      </c>
      <c r="C62" s="44" t="s">
        <v>116</v>
      </c>
      <c r="D62" s="44">
        <v>29702708</v>
      </c>
      <c r="E62" s="66" t="s">
        <v>174</v>
      </c>
      <c r="F62" s="44" t="s">
        <v>116</v>
      </c>
      <c r="G62" s="45">
        <v>408</v>
      </c>
      <c r="H62" s="45" t="s">
        <v>69</v>
      </c>
      <c r="I62" s="44">
        <v>29702708</v>
      </c>
      <c r="J62" s="46" t="s">
        <v>89</v>
      </c>
      <c r="K62" s="56" t="s">
        <v>141</v>
      </c>
      <c r="L62" s="45" t="s">
        <v>170</v>
      </c>
      <c r="M62" s="47" t="s">
        <v>171</v>
      </c>
      <c r="N62" s="171" t="s">
        <v>198</v>
      </c>
      <c r="O62" s="70">
        <v>43539</v>
      </c>
      <c r="P62" s="48" t="s">
        <v>216</v>
      </c>
      <c r="Q62" s="72" t="s">
        <v>154</v>
      </c>
      <c r="R62" s="45" t="s">
        <v>71</v>
      </c>
      <c r="S62" s="49">
        <v>72000000</v>
      </c>
      <c r="T62" s="49">
        <v>72000000</v>
      </c>
      <c r="U62" s="45" t="s">
        <v>87</v>
      </c>
      <c r="V62" s="45" t="s">
        <v>73</v>
      </c>
      <c r="W62" s="50" t="s">
        <v>247</v>
      </c>
      <c r="X62" s="51"/>
      <c r="Y62" s="51"/>
      <c r="Z62" s="73"/>
      <c r="AA62" s="51"/>
      <c r="AB62" s="51"/>
      <c r="AC62" s="55"/>
      <c r="AD62" s="55"/>
      <c r="AE62" s="161"/>
      <c r="AF62" s="161">
        <v>72000000</v>
      </c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</row>
    <row r="63" spans="1:42" ht="141" customHeight="1" x14ac:dyDescent="0.25">
      <c r="A63" s="90">
        <v>1124</v>
      </c>
      <c r="B63" s="44" t="s">
        <v>106</v>
      </c>
      <c r="C63" s="44" t="s">
        <v>116</v>
      </c>
      <c r="D63" s="44">
        <v>29702708</v>
      </c>
      <c r="E63" s="66" t="s">
        <v>174</v>
      </c>
      <c r="F63" s="44" t="s">
        <v>116</v>
      </c>
      <c r="G63" s="45">
        <v>408</v>
      </c>
      <c r="H63" s="45" t="s">
        <v>69</v>
      </c>
      <c r="I63" s="44">
        <v>29702708</v>
      </c>
      <c r="J63" s="46" t="s">
        <v>89</v>
      </c>
      <c r="K63" s="56" t="s">
        <v>141</v>
      </c>
      <c r="L63" s="45" t="s">
        <v>170</v>
      </c>
      <c r="M63" s="47" t="s">
        <v>171</v>
      </c>
      <c r="N63" s="171" t="s">
        <v>169</v>
      </c>
      <c r="O63" s="70">
        <v>43539</v>
      </c>
      <c r="P63" s="48" t="s">
        <v>216</v>
      </c>
      <c r="Q63" s="72" t="s">
        <v>152</v>
      </c>
      <c r="R63" s="45" t="s">
        <v>71</v>
      </c>
      <c r="S63" s="49">
        <v>328000000</v>
      </c>
      <c r="T63" s="49">
        <v>328000000</v>
      </c>
      <c r="U63" s="45" t="s">
        <v>87</v>
      </c>
      <c r="V63" s="45" t="s">
        <v>73</v>
      </c>
      <c r="W63" s="50" t="s">
        <v>247</v>
      </c>
      <c r="X63" s="51"/>
      <c r="Y63" s="51"/>
      <c r="Z63" s="73"/>
      <c r="AA63" s="51"/>
      <c r="AB63" s="51"/>
      <c r="AC63" s="55"/>
      <c r="AD63" s="55"/>
      <c r="AE63" s="55"/>
      <c r="AF63" s="161">
        <f>63092200+48859200</f>
        <v>111951400</v>
      </c>
      <c r="AG63" s="161"/>
      <c r="AH63" s="161">
        <v>16048600</v>
      </c>
      <c r="AI63" s="53"/>
      <c r="AJ63" s="53"/>
      <c r="AK63" s="55"/>
      <c r="AL63" s="80"/>
      <c r="AM63" s="81"/>
      <c r="AN63" s="73"/>
      <c r="AO63" s="161">
        <v>119434740</v>
      </c>
      <c r="AP63" s="161">
        <v>80565260</v>
      </c>
    </row>
    <row r="64" spans="1:42" ht="141" customHeight="1" x14ac:dyDescent="0.25">
      <c r="A64" s="90">
        <v>1124</v>
      </c>
      <c r="B64" s="44" t="s">
        <v>106</v>
      </c>
      <c r="C64" s="44" t="s">
        <v>116</v>
      </c>
      <c r="D64" s="44">
        <v>29702707</v>
      </c>
      <c r="E64" s="66" t="s">
        <v>174</v>
      </c>
      <c r="F64" s="44" t="s">
        <v>116</v>
      </c>
      <c r="G64" s="45">
        <v>408</v>
      </c>
      <c r="H64" s="45" t="s">
        <v>69</v>
      </c>
      <c r="I64" s="44">
        <v>29702707</v>
      </c>
      <c r="J64" s="46" t="s">
        <v>89</v>
      </c>
      <c r="K64" s="56" t="s">
        <v>255</v>
      </c>
      <c r="L64" s="45">
        <v>81101500</v>
      </c>
      <c r="M64" s="47" t="s">
        <v>255</v>
      </c>
      <c r="N64" s="171" t="s">
        <v>253</v>
      </c>
      <c r="O64" s="70">
        <v>43539</v>
      </c>
      <c r="P64" s="48" t="s">
        <v>216</v>
      </c>
      <c r="Q64" s="72" t="s">
        <v>152</v>
      </c>
      <c r="R64" s="45" t="s">
        <v>71</v>
      </c>
      <c r="S64" s="49">
        <v>200000000</v>
      </c>
      <c r="T64" s="49">
        <v>200000000</v>
      </c>
      <c r="U64" s="45" t="s">
        <v>87</v>
      </c>
      <c r="V64" s="45" t="s">
        <v>73</v>
      </c>
      <c r="W64" s="50" t="s">
        <v>247</v>
      </c>
      <c r="X64" s="51"/>
      <c r="Y64" s="51"/>
      <c r="Z64" s="73"/>
      <c r="AA64" s="51"/>
      <c r="AB64" s="51"/>
      <c r="AC64" s="55"/>
      <c r="AD64" s="55"/>
      <c r="AE64" s="161"/>
      <c r="AF64" s="161"/>
      <c r="AG64" s="161"/>
      <c r="AH64" s="161">
        <v>200000000</v>
      </c>
      <c r="AI64" s="161"/>
      <c r="AJ64" s="161"/>
      <c r="AK64" s="161"/>
      <c r="AL64" s="161"/>
      <c r="AM64" s="161"/>
      <c r="AN64" s="161"/>
      <c r="AO64" s="161"/>
      <c r="AP64" s="161"/>
    </row>
    <row r="65" spans="1:42" ht="91.5" customHeight="1" x14ac:dyDescent="0.25">
      <c r="A65" s="90">
        <v>1124</v>
      </c>
      <c r="B65" s="44" t="s">
        <v>209</v>
      </c>
      <c r="C65" s="44" t="s">
        <v>210</v>
      </c>
      <c r="D65" s="44">
        <v>29706903</v>
      </c>
      <c r="E65" s="66" t="s">
        <v>174</v>
      </c>
      <c r="F65" s="44" t="s">
        <v>210</v>
      </c>
      <c r="G65" s="45">
        <v>409</v>
      </c>
      <c r="H65" s="45" t="s">
        <v>69</v>
      </c>
      <c r="I65" s="44">
        <v>29706903</v>
      </c>
      <c r="J65" s="174" t="s">
        <v>211</v>
      </c>
      <c r="K65" s="47" t="s">
        <v>212</v>
      </c>
      <c r="L65" s="45">
        <v>95121700</v>
      </c>
      <c r="M65" s="47" t="s">
        <v>212</v>
      </c>
      <c r="N65" s="47" t="s">
        <v>237</v>
      </c>
      <c r="O65" s="70">
        <v>43524</v>
      </c>
      <c r="P65" s="48" t="s">
        <v>158</v>
      </c>
      <c r="Q65" s="72" t="s">
        <v>178</v>
      </c>
      <c r="R65" s="45" t="s">
        <v>71</v>
      </c>
      <c r="S65" s="49">
        <v>300000000</v>
      </c>
      <c r="T65" s="49">
        <v>300000000</v>
      </c>
      <c r="U65" s="45"/>
      <c r="V65" s="45"/>
      <c r="W65" s="50"/>
      <c r="X65" s="51"/>
      <c r="Y65" s="51"/>
      <c r="Z65" s="73"/>
      <c r="AA65" s="51"/>
      <c r="AB65" s="51"/>
      <c r="AC65" s="55"/>
      <c r="AD65" s="55"/>
      <c r="AE65" s="55"/>
      <c r="AF65" s="55"/>
      <c r="AG65" s="53"/>
      <c r="AH65" s="53"/>
      <c r="AI65" s="53"/>
      <c r="AJ65" s="53"/>
      <c r="AK65" s="55"/>
      <c r="AL65" s="80"/>
      <c r="AM65" s="81"/>
      <c r="AN65" s="73"/>
      <c r="AO65" s="73"/>
      <c r="AP65" s="115">
        <v>300000000</v>
      </c>
    </row>
    <row r="66" spans="1:42" ht="96.75" customHeight="1" x14ac:dyDescent="0.25">
      <c r="A66" s="90">
        <v>1124</v>
      </c>
      <c r="B66" s="44" t="s">
        <v>213</v>
      </c>
      <c r="C66" s="44" t="s">
        <v>210</v>
      </c>
      <c r="D66" s="44">
        <v>29706907</v>
      </c>
      <c r="E66" s="66" t="s">
        <v>174</v>
      </c>
      <c r="F66" s="44" t="s">
        <v>210</v>
      </c>
      <c r="G66" s="45">
        <v>410</v>
      </c>
      <c r="H66" s="45" t="s">
        <v>69</v>
      </c>
      <c r="I66" s="44">
        <v>29706907</v>
      </c>
      <c r="J66" s="174" t="s">
        <v>211</v>
      </c>
      <c r="K66" s="47" t="s">
        <v>214</v>
      </c>
      <c r="L66" s="45">
        <v>95121507</v>
      </c>
      <c r="M66" s="47" t="s">
        <v>214</v>
      </c>
      <c r="N66" s="47" t="s">
        <v>237</v>
      </c>
      <c r="O66" s="70">
        <v>43524</v>
      </c>
      <c r="P66" s="48" t="s">
        <v>158</v>
      </c>
      <c r="Q66" s="72" t="s">
        <v>178</v>
      </c>
      <c r="R66" s="45" t="s">
        <v>71</v>
      </c>
      <c r="S66" s="49">
        <v>200000000</v>
      </c>
      <c r="T66" s="49">
        <v>200000000</v>
      </c>
      <c r="U66" s="45"/>
      <c r="V66" s="45"/>
      <c r="W66" s="50"/>
      <c r="X66" s="51"/>
      <c r="Y66" s="51"/>
      <c r="Z66" s="73"/>
      <c r="AA66" s="51"/>
      <c r="AB66" s="51"/>
      <c r="AC66" s="55"/>
      <c r="AD66" s="55"/>
      <c r="AE66" s="55"/>
      <c r="AF66" s="55"/>
      <c r="AG66" s="53"/>
      <c r="AH66" s="53"/>
      <c r="AI66" s="53"/>
      <c r="AJ66" s="53"/>
      <c r="AK66" s="55"/>
      <c r="AL66" s="80"/>
      <c r="AM66" s="81"/>
      <c r="AN66" s="73"/>
      <c r="AO66" s="73"/>
      <c r="AP66" s="115">
        <v>200000000</v>
      </c>
    </row>
    <row r="67" spans="1:42" ht="84" customHeight="1" x14ac:dyDescent="0.25">
      <c r="A67" s="90">
        <v>1124</v>
      </c>
      <c r="B67" s="44" t="s">
        <v>213</v>
      </c>
      <c r="C67" s="44" t="s">
        <v>210</v>
      </c>
      <c r="D67" s="44">
        <v>29706910</v>
      </c>
      <c r="E67" s="66" t="s">
        <v>174</v>
      </c>
      <c r="F67" s="44" t="s">
        <v>210</v>
      </c>
      <c r="G67" s="45">
        <v>410</v>
      </c>
      <c r="H67" s="45" t="s">
        <v>69</v>
      </c>
      <c r="I67" s="44">
        <v>29706910</v>
      </c>
      <c r="J67" s="174" t="s">
        <v>211</v>
      </c>
      <c r="K67" s="47" t="s">
        <v>214</v>
      </c>
      <c r="L67" s="45">
        <v>95121507</v>
      </c>
      <c r="M67" s="47" t="s">
        <v>214</v>
      </c>
      <c r="N67" s="47" t="s">
        <v>237</v>
      </c>
      <c r="O67" s="70">
        <v>43524</v>
      </c>
      <c r="P67" s="48" t="s">
        <v>158</v>
      </c>
      <c r="Q67" s="72" t="s">
        <v>178</v>
      </c>
      <c r="R67" s="45" t="s">
        <v>71</v>
      </c>
      <c r="S67" s="49">
        <v>100000000</v>
      </c>
      <c r="T67" s="49">
        <v>100000000</v>
      </c>
      <c r="U67" s="45"/>
      <c r="V67" s="45"/>
      <c r="W67" s="50"/>
      <c r="X67" s="51"/>
      <c r="Y67" s="51"/>
      <c r="Z67" s="73"/>
      <c r="AA67" s="51"/>
      <c r="AB67" s="51"/>
      <c r="AC67" s="55"/>
      <c r="AD67" s="55"/>
      <c r="AE67" s="55"/>
      <c r="AF67" s="55"/>
      <c r="AG67" s="53"/>
      <c r="AH67" s="53"/>
      <c r="AI67" s="53"/>
      <c r="AJ67" s="53"/>
      <c r="AK67" s="55"/>
      <c r="AL67" s="80"/>
      <c r="AM67" s="81"/>
      <c r="AN67" s="73"/>
      <c r="AO67" s="73"/>
      <c r="AP67" s="115">
        <v>100000000</v>
      </c>
    </row>
    <row r="68" spans="1:42" ht="105.75" customHeight="1" x14ac:dyDescent="0.25">
      <c r="A68" s="90">
        <v>1124</v>
      </c>
      <c r="B68" s="44" t="s">
        <v>107</v>
      </c>
      <c r="C68" s="44" t="s">
        <v>108</v>
      </c>
      <c r="D68" s="44">
        <v>29704404</v>
      </c>
      <c r="E68" s="66" t="s">
        <v>174</v>
      </c>
      <c r="F68" s="44" t="s">
        <v>108</v>
      </c>
      <c r="G68" s="45">
        <v>411</v>
      </c>
      <c r="H68" s="45" t="s">
        <v>74</v>
      </c>
      <c r="I68" s="44">
        <v>29704404</v>
      </c>
      <c r="J68" s="46" t="s">
        <v>109</v>
      </c>
      <c r="K68" s="47" t="s">
        <v>142</v>
      </c>
      <c r="L68" s="45">
        <v>82121502</v>
      </c>
      <c r="M68" s="47" t="s">
        <v>153</v>
      </c>
      <c r="N68" s="47" t="s">
        <v>250</v>
      </c>
      <c r="O68" s="70" t="s">
        <v>254</v>
      </c>
      <c r="P68" s="48" t="s">
        <v>159</v>
      </c>
      <c r="Q68" s="72" t="s">
        <v>166</v>
      </c>
      <c r="R68" s="45" t="s">
        <v>71</v>
      </c>
      <c r="S68" s="49">
        <v>30000000</v>
      </c>
      <c r="T68" s="49">
        <v>30000000</v>
      </c>
      <c r="U68" s="45" t="s">
        <v>87</v>
      </c>
      <c r="V68" s="45" t="s">
        <v>73</v>
      </c>
      <c r="W68" s="50" t="s">
        <v>163</v>
      </c>
      <c r="X68" s="51"/>
      <c r="Y68" s="51"/>
      <c r="Z68" s="73"/>
      <c r="AA68" s="51"/>
      <c r="AB68" s="51"/>
      <c r="AC68" s="55"/>
      <c r="AD68" s="55"/>
      <c r="AE68" s="55"/>
      <c r="AF68" s="55"/>
      <c r="AG68" s="53"/>
      <c r="AH68" s="53"/>
      <c r="AI68" s="53"/>
      <c r="AJ68" s="53"/>
      <c r="AK68" s="53"/>
      <c r="AL68" s="53"/>
      <c r="AM68" s="53"/>
      <c r="AN68" s="161">
        <v>15000000</v>
      </c>
      <c r="AO68" s="161"/>
      <c r="AP68" s="168">
        <v>15000000</v>
      </c>
    </row>
    <row r="69" spans="1:42" ht="81" customHeight="1" thickBot="1" x14ac:dyDescent="0.3">
      <c r="A69" s="117">
        <v>1124</v>
      </c>
      <c r="B69" s="118" t="s">
        <v>110</v>
      </c>
      <c r="C69" s="118" t="s">
        <v>108</v>
      </c>
      <c r="D69" s="118">
        <v>29704405</v>
      </c>
      <c r="E69" s="119" t="s">
        <v>174</v>
      </c>
      <c r="F69" s="118" t="s">
        <v>108</v>
      </c>
      <c r="G69" s="120">
        <v>412</v>
      </c>
      <c r="H69" s="120" t="s">
        <v>74</v>
      </c>
      <c r="I69" s="118">
        <v>29704405</v>
      </c>
      <c r="J69" s="121" t="s">
        <v>109</v>
      </c>
      <c r="K69" s="122" t="s">
        <v>143</v>
      </c>
      <c r="L69" s="120" t="s">
        <v>144</v>
      </c>
      <c r="M69" s="122" t="s">
        <v>145</v>
      </c>
      <c r="N69" s="47" t="s">
        <v>196</v>
      </c>
      <c r="O69" s="123">
        <v>43525</v>
      </c>
      <c r="P69" s="124" t="s">
        <v>195</v>
      </c>
      <c r="Q69" s="125" t="s">
        <v>177</v>
      </c>
      <c r="R69" s="120" t="s">
        <v>71</v>
      </c>
      <c r="S69" s="126">
        <v>100000000</v>
      </c>
      <c r="T69" s="126">
        <v>100000000</v>
      </c>
      <c r="U69" s="120" t="s">
        <v>87</v>
      </c>
      <c r="V69" s="120" t="s">
        <v>73</v>
      </c>
      <c r="W69" s="127" t="s">
        <v>163</v>
      </c>
      <c r="X69" s="128"/>
      <c r="Y69" s="128"/>
      <c r="Z69" s="129"/>
      <c r="AA69" s="128"/>
      <c r="AB69" s="128"/>
      <c r="AC69" s="130"/>
      <c r="AD69" s="130"/>
      <c r="AE69" s="130"/>
      <c r="AF69" s="130"/>
      <c r="AG69" s="131"/>
      <c r="AH69" s="131"/>
      <c r="AI69" s="131"/>
      <c r="AJ69" s="131"/>
      <c r="AK69" s="131"/>
      <c r="AL69" s="131"/>
      <c r="AM69" s="131"/>
      <c r="AN69" s="131"/>
      <c r="AO69" s="131">
        <v>100000000</v>
      </c>
      <c r="AP69" s="176"/>
    </row>
    <row r="70" spans="1:42" ht="14.25" customHeight="1" x14ac:dyDescent="0.25">
      <c r="A70" s="94"/>
      <c r="B70" s="95"/>
      <c r="C70" s="95"/>
      <c r="D70" s="95"/>
      <c r="E70" s="94"/>
      <c r="F70" s="95"/>
      <c r="G70" s="94"/>
      <c r="H70" s="94"/>
      <c r="I70" s="95"/>
      <c r="J70" s="96"/>
      <c r="K70" s="97"/>
      <c r="L70" s="98"/>
      <c r="M70" s="97"/>
      <c r="N70" s="97"/>
      <c r="O70" s="99"/>
      <c r="P70" s="100"/>
      <c r="Q70" s="101"/>
      <c r="R70" s="94"/>
      <c r="S70" s="102">
        <f>SUM(S27:S69)</f>
        <v>11226257000</v>
      </c>
      <c r="T70" s="102">
        <f>SUM(T27:T69)</f>
        <v>11226257000</v>
      </c>
      <c r="U70" s="94"/>
      <c r="V70" s="94"/>
      <c r="W70" s="103"/>
      <c r="X70" s="104"/>
      <c r="Y70" s="104"/>
      <c r="Z70" s="105"/>
      <c r="AA70" s="104"/>
      <c r="AB70" s="104"/>
      <c r="AC70" s="106"/>
      <c r="AD70" s="106"/>
      <c r="AE70" s="106"/>
      <c r="AF70" s="106"/>
      <c r="AG70" s="107"/>
      <c r="AH70" s="9"/>
      <c r="AI70" s="9"/>
      <c r="AJ70" s="108"/>
      <c r="AK70" s="108"/>
      <c r="AL70" s="108"/>
      <c r="AM70" s="9"/>
      <c r="AN70" s="108"/>
      <c r="AO70" s="9"/>
      <c r="AP70" s="9"/>
    </row>
    <row r="71" spans="1:42" ht="15.75" customHeight="1" x14ac:dyDescent="0.25">
      <c r="A71" s="94"/>
      <c r="B71" s="95"/>
      <c r="C71" s="95"/>
      <c r="D71" s="95"/>
      <c r="E71" s="94"/>
      <c r="F71" s="95"/>
      <c r="G71" s="94"/>
      <c r="H71" s="94"/>
      <c r="I71" s="95"/>
      <c r="J71" s="109"/>
      <c r="K71" s="97"/>
      <c r="L71" s="94"/>
      <c r="M71" s="97"/>
      <c r="N71" s="97"/>
      <c r="O71" s="99"/>
      <c r="P71" s="100"/>
      <c r="Q71" s="101"/>
      <c r="R71" s="94"/>
      <c r="S71" s="102"/>
      <c r="T71" s="102"/>
      <c r="U71" s="94"/>
      <c r="V71" s="94"/>
      <c r="W71" s="103"/>
      <c r="X71" s="104"/>
      <c r="Y71" s="104"/>
      <c r="Z71" s="105"/>
      <c r="AA71" s="104"/>
      <c r="AB71" s="104"/>
      <c r="AC71" s="106"/>
      <c r="AD71" s="106"/>
      <c r="AE71" s="106"/>
      <c r="AF71" s="106"/>
      <c r="AG71" s="107"/>
      <c r="AH71" s="107"/>
      <c r="AI71" s="107"/>
      <c r="AJ71" s="107"/>
      <c r="AK71" s="107"/>
      <c r="AL71" s="107"/>
      <c r="AM71" s="107"/>
      <c r="AN71" s="107"/>
      <c r="AO71" s="107"/>
      <c r="AP71" s="110"/>
    </row>
    <row r="72" spans="1:42" ht="75.75" customHeight="1" x14ac:dyDescent="0.25">
      <c r="A72" s="94"/>
      <c r="B72" s="95"/>
      <c r="C72" s="95"/>
      <c r="D72" s="95"/>
      <c r="E72" s="94"/>
      <c r="F72" s="95"/>
      <c r="G72" s="94"/>
      <c r="H72" s="94"/>
      <c r="I72" s="95"/>
      <c r="J72" s="96"/>
      <c r="K72" s="97"/>
      <c r="L72" s="94"/>
      <c r="M72" s="97"/>
      <c r="N72" s="97"/>
      <c r="O72" s="99"/>
      <c r="P72" s="100"/>
      <c r="Q72" s="101"/>
      <c r="R72" s="94"/>
      <c r="S72" s="102"/>
      <c r="T72" s="102"/>
      <c r="U72" s="94"/>
      <c r="V72" s="94"/>
      <c r="W72" s="103"/>
      <c r="X72" s="104"/>
      <c r="Y72" s="104"/>
      <c r="Z72" s="111"/>
      <c r="AA72" s="104"/>
      <c r="AB72" s="104"/>
      <c r="AC72" s="106"/>
      <c r="AD72" s="106"/>
      <c r="AE72" s="106"/>
      <c r="AF72" s="106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</row>
    <row r="73" spans="1:42" ht="75.75" customHeight="1" x14ac:dyDescent="0.25">
      <c r="A73" s="94"/>
      <c r="B73" s="95"/>
      <c r="C73" s="95"/>
      <c r="D73" s="95"/>
      <c r="E73" s="94"/>
      <c r="F73" s="95"/>
      <c r="G73" s="94"/>
      <c r="H73" s="94"/>
      <c r="I73" s="95"/>
      <c r="J73" s="96"/>
      <c r="K73" s="97"/>
      <c r="L73" s="94"/>
      <c r="M73" s="97"/>
      <c r="N73" s="97"/>
      <c r="O73" s="99"/>
      <c r="P73" s="100"/>
      <c r="Q73" s="101"/>
      <c r="R73" s="94"/>
      <c r="S73" s="102"/>
      <c r="T73" s="102"/>
      <c r="U73" s="94"/>
      <c r="V73" s="94"/>
      <c r="W73" s="103"/>
      <c r="X73" s="104"/>
      <c r="Y73" s="104"/>
      <c r="Z73" s="111"/>
      <c r="AA73" s="104"/>
      <c r="AB73" s="104"/>
      <c r="AC73" s="106"/>
      <c r="AD73" s="106"/>
      <c r="AE73" s="106"/>
      <c r="AF73" s="106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</row>
    <row r="74" spans="1:42" ht="45" customHeight="1" x14ac:dyDescent="0.25">
      <c r="A74" s="94"/>
      <c r="B74" s="95"/>
      <c r="C74" s="95"/>
      <c r="D74" s="95"/>
      <c r="E74" s="94"/>
      <c r="F74" s="95"/>
      <c r="G74" s="94"/>
      <c r="H74" s="94"/>
      <c r="I74" s="95"/>
      <c r="J74" s="96"/>
      <c r="K74" s="97"/>
      <c r="L74" s="94"/>
      <c r="M74" s="97"/>
      <c r="N74" s="97"/>
      <c r="O74" s="99"/>
      <c r="P74" s="100"/>
      <c r="Q74" s="101"/>
      <c r="R74" s="94"/>
      <c r="S74" s="102"/>
      <c r="T74" s="102"/>
      <c r="U74" s="94"/>
      <c r="V74" s="94"/>
      <c r="W74" s="103"/>
      <c r="X74" s="104"/>
      <c r="Y74" s="104"/>
      <c r="Z74" s="111"/>
      <c r="AA74" s="104"/>
      <c r="AB74" s="104"/>
      <c r="AC74" s="106"/>
      <c r="AD74" s="106"/>
      <c r="AE74" s="106"/>
      <c r="AF74" s="106"/>
      <c r="AG74" s="107"/>
      <c r="AH74" s="107"/>
      <c r="AI74" s="107"/>
      <c r="AJ74" s="107"/>
      <c r="AK74" s="107"/>
      <c r="AL74" s="107"/>
      <c r="AM74" s="107"/>
      <c r="AN74" s="107"/>
      <c r="AO74" s="102"/>
      <c r="AP74" s="102"/>
    </row>
    <row r="75" spans="1:42" x14ac:dyDescent="0.25">
      <c r="S75" s="26"/>
      <c r="T75" s="26"/>
      <c r="AL75" s="25"/>
    </row>
    <row r="76" spans="1:42" x14ac:dyDescent="0.25">
      <c r="S76" s="27"/>
      <c r="T76" s="27"/>
      <c r="AM76" s="29"/>
      <c r="AN76" s="29">
        <f>SUBTOTAL(9,AN57:AN57)</f>
        <v>0</v>
      </c>
      <c r="AO76" s="29"/>
    </row>
    <row r="79" spans="1:42" x14ac:dyDescent="0.25">
      <c r="S79" s="26"/>
      <c r="Z79" s="28"/>
      <c r="AB79" s="29"/>
      <c r="AC79" s="29"/>
      <c r="AD79" s="29"/>
      <c r="AN79" s="31"/>
    </row>
    <row r="80" spans="1:42" x14ac:dyDescent="0.25">
      <c r="S80" s="26"/>
      <c r="T80" s="26"/>
      <c r="U80" s="26"/>
      <c r="Z80" s="28"/>
      <c r="AB80" s="29"/>
      <c r="AC80" s="29"/>
      <c r="AD80" s="29"/>
      <c r="AF80" s="30"/>
    </row>
    <row r="81" spans="15:30" x14ac:dyDescent="0.25">
      <c r="T81" s="26"/>
      <c r="Z81" s="28"/>
      <c r="AB81" s="29"/>
      <c r="AC81" s="29"/>
      <c r="AD81" s="29"/>
    </row>
    <row r="82" spans="15:30" x14ac:dyDescent="0.25">
      <c r="AB82" s="29"/>
      <c r="AC82" s="29"/>
      <c r="AD82" s="29"/>
    </row>
    <row r="83" spans="15:30" x14ac:dyDescent="0.25">
      <c r="O83" s="32"/>
      <c r="P83" s="27"/>
      <c r="Q83" s="27"/>
      <c r="Z83" s="28"/>
      <c r="AB83" s="33"/>
    </row>
    <row r="84" spans="15:30" x14ac:dyDescent="0.25">
      <c r="Q84" s="27"/>
    </row>
    <row r="85" spans="15:30" x14ac:dyDescent="0.25">
      <c r="O85" s="27"/>
      <c r="P85" s="27"/>
      <c r="Q85" s="27"/>
      <c r="AB85" s="30"/>
    </row>
    <row r="90" spans="15:30" x14ac:dyDescent="0.25">
      <c r="AB90" s="35"/>
    </row>
  </sheetData>
  <sheetProtection formatCells="0" formatColumns="0" formatRows="0"/>
  <protectedRanges>
    <protectedRange sqref="M27:M38" name="Rango1"/>
    <protectedRange sqref="N62:N64" name="Rango1_3_2"/>
    <protectedRange sqref="M72:N74 N61" name="Rango1_12"/>
    <protectedRange sqref="N51:N53" name="Rango1_3_9"/>
    <protectedRange sqref="M40" name="Rango1_2_3_1"/>
    <protectedRange sqref="M61" name="Rango1_12_1"/>
    <protectedRange sqref="N41:N43 N47:N50" name="Rango1_10_11_1"/>
    <protectedRange sqref="M57" name="Rango1_3_3"/>
    <protectedRange sqref="N27:N38" name="Rango1_3"/>
    <protectedRange sqref="N46" name="Rango1_3_1_1"/>
    <protectedRange sqref="N65:N67" name="Rango1_3_2_1"/>
    <protectedRange sqref="M52" name="Rango1_3_9_2_1"/>
    <protectedRange sqref="M53" name="Rango1_3_6_1_1"/>
    <protectedRange sqref="N60" name="Rango1_3_8"/>
  </protectedRanges>
  <autoFilter ref="A26:AP71"/>
  <mergeCells count="25">
    <mergeCell ref="AO3:AP3"/>
    <mergeCell ref="AE25:AP25"/>
    <mergeCell ref="AK1:AN3"/>
    <mergeCell ref="AO1:AP2"/>
    <mergeCell ref="F22:I22"/>
    <mergeCell ref="X1:AA3"/>
    <mergeCell ref="AB1:AE2"/>
    <mergeCell ref="AF1:AG1"/>
    <mergeCell ref="AB3:AE3"/>
    <mergeCell ref="AF3:AG3"/>
    <mergeCell ref="F10:I14"/>
    <mergeCell ref="F16:I20"/>
    <mergeCell ref="I2:J2"/>
    <mergeCell ref="T2:U2"/>
    <mergeCell ref="AF2:AG2"/>
    <mergeCell ref="T1:U1"/>
    <mergeCell ref="T3:U3"/>
    <mergeCell ref="A1:D3"/>
    <mergeCell ref="E1:H2"/>
    <mergeCell ref="I1:J1"/>
    <mergeCell ref="K1:O3"/>
    <mergeCell ref="P1:S2"/>
    <mergeCell ref="E3:H3"/>
    <mergeCell ref="I3:J3"/>
    <mergeCell ref="P3:S3"/>
  </mergeCells>
  <conditionalFormatting sqref="AP48 AP53 J55">
    <cfRule type="expression" dxfId="22" priority="194">
      <formula>LEN(#REF!)&lt;=12</formula>
    </cfRule>
  </conditionalFormatting>
  <conditionalFormatting sqref="S60">
    <cfRule type="expression" dxfId="21" priority="192">
      <formula>LEN(#REF!)&lt;=12</formula>
    </cfRule>
  </conditionalFormatting>
  <conditionalFormatting sqref="AP60">
    <cfRule type="expression" dxfId="20" priority="183">
      <formula>LEN(#REF!)&lt;=12</formula>
    </cfRule>
  </conditionalFormatting>
  <conditionalFormatting sqref="T60">
    <cfRule type="expression" dxfId="19" priority="175">
      <formula>LEN(#REF!)&lt;=12</formula>
    </cfRule>
  </conditionalFormatting>
  <conditionalFormatting sqref="J54">
    <cfRule type="expression" dxfId="18" priority="169">
      <formula>LEN(#REF!)&lt;=12</formula>
    </cfRule>
  </conditionalFormatting>
  <conditionalFormatting sqref="J74">
    <cfRule type="expression" dxfId="17" priority="89">
      <formula>LEN(#REF!)&lt;=12</formula>
    </cfRule>
  </conditionalFormatting>
  <conditionalFormatting sqref="J61">
    <cfRule type="expression" dxfId="16" priority="85">
      <formula>LEN(#REF!)&lt;=12</formula>
    </cfRule>
  </conditionalFormatting>
  <conditionalFormatting sqref="S61">
    <cfRule type="expression" dxfId="15" priority="84">
      <formula>LEN(#REF!)&lt;=12</formula>
    </cfRule>
  </conditionalFormatting>
  <conditionalFormatting sqref="AP61">
    <cfRule type="expression" dxfId="14" priority="83">
      <formula>LEN(#REF!)&lt;=12</formula>
    </cfRule>
  </conditionalFormatting>
  <conditionalFormatting sqref="S74">
    <cfRule type="expression" dxfId="13" priority="81">
      <formula>LEN(#REF!)&lt;=12</formula>
    </cfRule>
  </conditionalFormatting>
  <conditionalFormatting sqref="T74">
    <cfRule type="expression" dxfId="12" priority="80">
      <formula>LEN(#REF!)&lt;=12</formula>
    </cfRule>
  </conditionalFormatting>
  <conditionalFormatting sqref="J72">
    <cfRule type="expression" dxfId="11" priority="66">
      <formula>LEN(#REF!)&lt;=12</formula>
    </cfRule>
  </conditionalFormatting>
  <conditionalFormatting sqref="S72">
    <cfRule type="expression" dxfId="10" priority="65">
      <formula>LEN(#REF!)&lt;=12</formula>
    </cfRule>
  </conditionalFormatting>
  <conditionalFormatting sqref="T72">
    <cfRule type="expression" dxfId="9" priority="64">
      <formula>LEN(#REF!)&lt;=12</formula>
    </cfRule>
  </conditionalFormatting>
  <conditionalFormatting sqref="J73">
    <cfRule type="expression" dxfId="8" priority="63">
      <formula>LEN(#REF!)&lt;=12</formula>
    </cfRule>
  </conditionalFormatting>
  <conditionalFormatting sqref="S73">
    <cfRule type="expression" dxfId="7" priority="62">
      <formula>LEN(#REF!)&lt;=12</formula>
    </cfRule>
  </conditionalFormatting>
  <conditionalFormatting sqref="T73">
    <cfRule type="expression" dxfId="6" priority="60">
      <formula>LEN(#REF!)&lt;=12</formula>
    </cfRule>
  </conditionalFormatting>
  <conditionalFormatting sqref="AP49">
    <cfRule type="expression" dxfId="5" priority="52">
      <formula>LEN(#REF!)&lt;=12</formula>
    </cfRule>
  </conditionalFormatting>
  <conditionalFormatting sqref="AP52">
    <cfRule type="expression" dxfId="4" priority="7">
      <formula>LEN(#REF!)&lt;=12</formula>
    </cfRule>
  </conditionalFormatting>
  <conditionalFormatting sqref="AP52">
    <cfRule type="expression" dxfId="3" priority="6">
      <formula>LEN(#REF!)&lt;=12</formula>
    </cfRule>
  </conditionalFormatting>
  <conditionalFormatting sqref="AP51">
    <cfRule type="expression" dxfId="2" priority="3">
      <formula>LEN(#REF!)&lt;=12</formula>
    </cfRule>
  </conditionalFormatting>
  <conditionalFormatting sqref="AP51">
    <cfRule type="expression" dxfId="1" priority="2">
      <formula>LEN(#REF!)&lt;=12</formula>
    </cfRule>
  </conditionalFormatting>
  <conditionalFormatting sqref="T61">
    <cfRule type="expression" dxfId="0" priority="1">
      <formula>LEN(#REF!)&lt;=12</formula>
    </cfRule>
  </conditionalFormatting>
  <dataValidations xWindow="1644" yWindow="576" count="1">
    <dataValidation type="whole" allowBlank="1" showInputMessage="1" showErrorMessage="1" promptTitle="Valor" prompt="Digite el valor sin comas, sin puntos y sin decimales" sqref="AO74:AP74 S72:T74 AO52:AP52 AJ60 AO50:AP50 S70:T70 S60:T67 AI50 AP65:AP68 AI52 AJ58 AF58:AF59 AP60 AK27:AK32 AP27:AP32 AP37:AP38 AK37:AK38 S27:T39">
      <formula1>1</formula1>
      <formula2>100000000000000</formula2>
    </dataValidation>
  </dataValidations>
  <hyperlinks>
    <hyperlink ref="B14" r:id="rId1"/>
  </hyperlinks>
  <printOptions horizontalCentered="1" verticalCentered="1"/>
  <pageMargins left="0" right="0" top="0" bottom="0" header="0" footer="0"/>
  <pageSetup paperSize="5" scale="7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13"/>
  <sheetViews>
    <sheetView workbookViewId="0">
      <selection sqref="A1:XFD1048495"/>
    </sheetView>
  </sheetViews>
  <sheetFormatPr baseColWidth="10" defaultRowHeight="15" x14ac:dyDescent="0.25"/>
  <sheetData>
    <row r="11" ht="25.5" customHeight="1" x14ac:dyDescent="0.25"/>
    <row r="13" ht="25.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 2019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Ruby Stella Caldas Barahona</dc:creator>
  <cp:lastModifiedBy>Maria Isabel Cubides Ramirez</cp:lastModifiedBy>
  <cp:lastPrinted>2017-09-22T18:51:52Z</cp:lastPrinted>
  <dcterms:created xsi:type="dcterms:W3CDTF">2016-12-28T21:31:54Z</dcterms:created>
  <dcterms:modified xsi:type="dcterms:W3CDTF">2019-01-31T21:12:27Z</dcterms:modified>
</cp:coreProperties>
</file>