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ardila\Desktop\SIGC 2018\0.PLAN DE ACCIÓN\"/>
    </mc:Choice>
  </mc:AlternateContent>
  <bookViews>
    <workbookView xWindow="0" yWindow="0" windowWidth="20490" windowHeight="7650"/>
  </bookViews>
  <sheets>
    <sheet name="Plan de Trabajo SGSST 2018" sheetId="1" r:id="rId1"/>
  </sheets>
  <definedNames>
    <definedName name="_xlnm._FilterDatabase" localSheetId="0" hidden="1">'Plan de Trabajo SGSST 2018'!$B$7:$X$184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P5" i="1"/>
  <c r="Q5" i="1"/>
  <c r="R5" i="1"/>
  <c r="S5" i="1"/>
  <c r="T5" i="1"/>
  <c r="U5" i="1"/>
  <c r="V5" i="1"/>
  <c r="W8" i="1"/>
  <c r="W9" i="1"/>
  <c r="W10" i="1"/>
  <c r="W11" i="1"/>
  <c r="W12" i="1"/>
  <c r="W13" i="1"/>
  <c r="W14" i="1"/>
  <c r="W15" i="1"/>
  <c r="X14" i="1" s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AA62" i="1"/>
  <c r="W63" i="1"/>
  <c r="W64" i="1"/>
  <c r="W65" i="1"/>
  <c r="W66" i="1"/>
  <c r="AA66" i="1"/>
  <c r="W67" i="1"/>
  <c r="W68" i="1"/>
  <c r="W69" i="1"/>
  <c r="W70" i="1"/>
  <c r="AA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X96" i="1" s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X128" i="1" s="1"/>
  <c r="W129" i="1"/>
  <c r="W130" i="1"/>
  <c r="W131" i="1"/>
  <c r="W132" i="1"/>
  <c r="X132" i="1" s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Z178" i="1"/>
  <c r="K179" i="1"/>
  <c r="L179" i="1"/>
  <c r="M179" i="1"/>
  <c r="N179" i="1"/>
  <c r="N184" i="1" s="1"/>
  <c r="O179" i="1"/>
  <c r="P179" i="1"/>
  <c r="Q179" i="1"/>
  <c r="R179" i="1"/>
  <c r="R184" i="1" s="1"/>
  <c r="S179" i="1"/>
  <c r="T179" i="1"/>
  <c r="U179" i="1"/>
  <c r="V179" i="1"/>
  <c r="V184" i="1" s="1"/>
  <c r="K184" i="1"/>
  <c r="X134" i="1" l="1"/>
  <c r="X130" i="1"/>
  <c r="X110" i="1"/>
  <c r="X106" i="1"/>
  <c r="Y106" i="1" s="1"/>
  <c r="AA106" i="1" s="1"/>
  <c r="X102" i="1"/>
  <c r="X98" i="1"/>
  <c r="X94" i="1"/>
  <c r="X82" i="1"/>
  <c r="X136" i="1"/>
  <c r="X70" i="1"/>
  <c r="X12" i="1"/>
  <c r="X176" i="1"/>
  <c r="X164" i="1"/>
  <c r="X160" i="1"/>
  <c r="X140" i="1"/>
  <c r="Y134" i="1"/>
  <c r="AA134" i="1" s="1"/>
  <c r="X68" i="1"/>
  <c r="X64" i="1"/>
  <c r="X38" i="1"/>
  <c r="X10" i="1"/>
  <c r="S184" i="1"/>
  <c r="O184" i="1"/>
  <c r="Y174" i="1"/>
  <c r="AA174" i="1" s="1"/>
  <c r="X170" i="1"/>
  <c r="X166" i="1"/>
  <c r="X162" i="1"/>
  <c r="X146" i="1"/>
  <c r="X142" i="1"/>
  <c r="X138" i="1"/>
  <c r="X72" i="1"/>
  <c r="X32" i="1"/>
  <c r="X28" i="1"/>
  <c r="X20" i="1"/>
  <c r="X16" i="1"/>
  <c r="X80" i="1"/>
  <c r="X174" i="1"/>
  <c r="X172" i="1"/>
  <c r="X168" i="1"/>
  <c r="X158" i="1"/>
  <c r="X78" i="1"/>
  <c r="X74" i="1"/>
  <c r="X62" i="1"/>
  <c r="X52" i="1"/>
  <c r="Y156" i="1"/>
  <c r="AA156" i="1" s="1"/>
  <c r="X152" i="1"/>
  <c r="X148" i="1"/>
  <c r="X124" i="1"/>
  <c r="X120" i="1"/>
  <c r="X116" i="1"/>
  <c r="X112" i="1"/>
  <c r="X92" i="1"/>
  <c r="X88" i="1"/>
  <c r="X84" i="1"/>
  <c r="X66" i="1"/>
  <c r="X58" i="1"/>
  <c r="X54" i="1"/>
  <c r="X50" i="1"/>
  <c r="X46" i="1"/>
  <c r="X42" i="1"/>
  <c r="W178" i="1"/>
  <c r="Y170" i="1"/>
  <c r="AA170" i="1" s="1"/>
  <c r="X156" i="1"/>
  <c r="X40" i="1"/>
  <c r="U184" i="1"/>
  <c r="Q184" i="1"/>
  <c r="Y168" i="1"/>
  <c r="AA168" i="1" s="1"/>
  <c r="X144" i="1"/>
  <c r="X126" i="1"/>
  <c r="X122" i="1"/>
  <c r="X108" i="1"/>
  <c r="X104" i="1"/>
  <c r="Y102" i="1" s="1"/>
  <c r="AA102" i="1" s="1"/>
  <c r="X100" i="1"/>
  <c r="Y96" i="1" s="1"/>
  <c r="X90" i="1"/>
  <c r="X86" i="1"/>
  <c r="X76" i="1"/>
  <c r="X60" i="1"/>
  <c r="X56" i="1"/>
  <c r="X36" i="1"/>
  <c r="X8" i="1"/>
  <c r="T184" i="1"/>
  <c r="P184" i="1"/>
  <c r="L184" i="1"/>
  <c r="Y160" i="1"/>
  <c r="AA160" i="1" s="1"/>
  <c r="X154" i="1"/>
  <c r="X150" i="1"/>
  <c r="Y128" i="1"/>
  <c r="AA128" i="1" s="1"/>
  <c r="X118" i="1"/>
  <c r="X114" i="1"/>
  <c r="X48" i="1"/>
  <c r="X44" i="1"/>
  <c r="X34" i="1"/>
  <c r="X30" i="1"/>
  <c r="X26" i="1"/>
  <c r="X22" i="1"/>
  <c r="X18" i="1"/>
  <c r="X24" i="1"/>
  <c r="M184" i="1"/>
  <c r="W179" i="1"/>
  <c r="Y108" i="1" l="1"/>
  <c r="AA108" i="1" s="1"/>
  <c r="X178" i="1"/>
  <c r="Y88" i="1"/>
  <c r="Y8" i="1"/>
  <c r="AA8" i="1" s="1"/>
  <c r="Y38" i="1"/>
  <c r="AA38" i="1" s="1"/>
  <c r="Y58" i="1"/>
  <c r="Y82" i="1"/>
  <c r="Y30" i="1"/>
  <c r="AA30" i="1" s="1"/>
  <c r="Y46" i="1"/>
  <c r="AA46" i="1" s="1"/>
  <c r="Y20" i="1"/>
  <c r="AA20" i="1" s="1"/>
  <c r="Y112" i="1"/>
  <c r="AA112" i="1" s="1"/>
  <c r="Y136" i="1"/>
  <c r="AA136" i="1" s="1"/>
  <c r="Y72" i="1"/>
  <c r="AA72" i="1" s="1"/>
  <c r="AA178" i="1" l="1"/>
  <c r="Y178" i="1"/>
</calcChain>
</file>

<file path=xl/comments1.xml><?xml version="1.0" encoding="utf-8"?>
<comments xmlns="http://schemas.openxmlformats.org/spreadsheetml/2006/main">
  <authors>
    <author>Pablo Hernan Sanchez Torres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pendeinte brigadista en e Crue y publicación del reglamento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pendeinte brigadista en e Crue y publicación del reglamento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pendeinte brigadista en e Crue y publicación del reglamento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No se ha podido entrar a convivencia laboral. Subir las evidencias de comunicaciones. En Agosto no se participó de la reunión.Falta subir 6 actas para completar la actividad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No se ha cargado evidencia en Isolución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No se ha cargado evidencia en Isolución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Pendiente la entrega y socialización de la matriz de incompatibilidad del laboratorio de salud. No está cargado laboratorio de rentas.</t>
        </r>
      </text>
    </comment>
    <comment ref="A136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OJO REVISAR QUE SE CARGA POR EL MODULO Y QUE SE CARGA POR EL PLAN. AJUSTAR.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Pablo Hernan Sanchez Torres:</t>
        </r>
        <r>
          <rPr>
            <sz val="9"/>
            <color indexed="81"/>
            <rFont val="Tahoma"/>
            <family val="2"/>
          </rPr>
          <t xml:space="preserve">
OJO REVISAR QUE SE CARGA POR EL MODULO Y QUE SE CARGA POR EL PLAN. AJUSTAR.</t>
        </r>
      </text>
    </comment>
  </commentList>
</comments>
</file>

<file path=xl/sharedStrings.xml><?xml version="1.0" encoding="utf-8"?>
<sst xmlns="http://schemas.openxmlformats.org/spreadsheetml/2006/main" count="1096" uniqueCount="240">
  <si>
    <t>GRAFICAS</t>
  </si>
  <si>
    <t>Cumplimiento Mensual del Programa</t>
  </si>
  <si>
    <t>ACCIDENTES DE TRABAJO 2018</t>
  </si>
  <si>
    <t>ACCIDENTES DE TRABAJO 2017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</si>
  <si>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</si>
  <si>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</si>
  <si>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</si>
  <si>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</si>
  <si>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</si>
  <si>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</si>
  <si>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</si>
  <si>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</si>
  <si>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</si>
  <si>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</si>
  <si>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</si>
  <si>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</si>
  <si>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INDICADORES DE EFICACIA / EFICIENCIA</t>
  </si>
  <si>
    <t>SEGUIMIENTO A INDICADORES</t>
  </si>
  <si>
    <t>SUBTOTAL DE ACTIVIDADES EJECUTADAS</t>
  </si>
  <si>
    <t>SUBTOTAL DE ACTIVIDADES PROGRAMADAS</t>
  </si>
  <si>
    <t>Direccion de desarrollo humano</t>
  </si>
  <si>
    <t>Humanos
Tecnologicos</t>
  </si>
  <si>
    <t>Gestión de la Seguridad y Salud en el Trabajo</t>
  </si>
  <si>
    <t>E</t>
  </si>
  <si>
    <t>P</t>
  </si>
  <si>
    <t>DDO</t>
  </si>
  <si>
    <r>
      <t>AUDITORIA. atender auditoria interna del</t>
    </r>
    <r>
      <rPr>
        <i/>
        <sz val="10"/>
        <rFont val="Verdana"/>
        <family val="2"/>
      </rPr>
      <t xml:space="preserve"> SGSST y generar las acciones preventivas y correctivas qu</t>
    </r>
    <r>
      <rPr>
        <sz val="10"/>
        <rFont val="Verdana"/>
        <family val="2"/>
      </rPr>
      <t>e correspondan.</t>
    </r>
  </si>
  <si>
    <t>AUDITORIA. Ajustar programa de auditoria del SIGC, para incluir requisitos legales del Decreto 1072 de 2015</t>
  </si>
  <si>
    <t xml:space="preserve">Físicos, tecnológicos, técnicos </t>
  </si>
  <si>
    <t>realizar una auditoria interna y una de certificación en la vigencia</t>
  </si>
  <si>
    <t xml:space="preserve">evaluar el estado de maduración del sistema </t>
  </si>
  <si>
    <t>AUDITORIA</t>
  </si>
  <si>
    <t>DIRECTORA DESARROLLO HUMANO</t>
  </si>
  <si>
    <t>PROG. DE AUSENTISMO Y REINCORPORACION LABORAL.Gestionar los exámenes pos incapacidad para la reincorporación laboral de los trabajadores,  en los casos previstos.</t>
  </si>
  <si>
    <t>ARL MEDICO</t>
  </si>
  <si>
    <t xml:space="preserve">PROG. DE AUSENTISMO Y REINCORPORACION LABORAL. Registro de ausentismo mensual y elaboracion de informe  trimestral </t>
  </si>
  <si>
    <t>realizar seguimiento a los casos críticos de ausentismo en la vigencia</t>
  </si>
  <si>
    <t xml:space="preserve">identificar la población objeto y desarrollar actividades para identificación de condiciones de salud </t>
  </si>
  <si>
    <t xml:space="preserve">PROG. DE AUSENTISMO Y REINCORPORACION LABORAL </t>
  </si>
  <si>
    <t xml:space="preserve">GERENTE SG SST </t>
  </si>
  <si>
    <t xml:space="preserve">RENDICIÓN DE CUENTAS Y REVISION POR LA DIRECCION. Realizar rendición de cuentas de las actividades del SG SST </t>
  </si>
  <si>
    <t xml:space="preserve">realizar una rendición de cuentas general en la vigencia </t>
  </si>
  <si>
    <t xml:space="preserve">informar a las partes interesadas de los actividades realizadas y resultados obtenidos </t>
  </si>
  <si>
    <t xml:space="preserve">RENDICIÓN DE CUENTAS Y REVISION POR LA DIRECCION </t>
  </si>
  <si>
    <t>TECNICO OPERATIVO</t>
  </si>
  <si>
    <t xml:space="preserve">PROG. MANEJO DE CONTRATISTAS. Verificación de asistencia y participación de las actividades de SG SST por parte de los Contratistas, proveedores y demás partes interesadas y generación de acciones de mejora y correctivas </t>
  </si>
  <si>
    <t>GESTIÓN DEL CAMBIO, Registros y evidencias</t>
  </si>
  <si>
    <t>Lista de chequeo diligenciada por el supervisor del contrato</t>
  </si>
  <si>
    <t xml:space="preserve">PROG. MANEJO DE CONTRATISTAS. Realizar actividades de seguimiento para verificar el cumplimiento el los Requisitos legales del SG SST por los proveedores, contratistas, subcontratistas, cooperados y personal en misión. </t>
  </si>
  <si>
    <t>DIRECTOR RELACIONES LABORALES</t>
  </si>
  <si>
    <t xml:space="preserve"> Evaluación y selección de proveedores y contratistas que presten servicios a la gobernación </t>
  </si>
  <si>
    <t xml:space="preserve">PROG. MANEJO DE CONTRATISTAS. Elaboración de manual de SG SST - contratistas </t>
  </si>
  <si>
    <t xml:space="preserve">realizar verificación de cumplimiento de requisitos al 30% de los contratos celebrados </t>
  </si>
  <si>
    <t>documentar los requisitos aplicables y verificar el cumplimiento de los mismos</t>
  </si>
  <si>
    <t>PROG. MANEJO DE CONTRATISTAS</t>
  </si>
  <si>
    <t xml:space="preserve">SEMANA DE LA SALUD Y BIENESTAR. Socialización de resultados de la actividad </t>
  </si>
  <si>
    <t xml:space="preserve">SEMANA DE LA SALUD Y BIENESTAR - generación de campaña de expectativa y socialización de actividades a desarrollar </t>
  </si>
  <si>
    <t>Realizar el 100% de las  actividades programadas</t>
  </si>
  <si>
    <t>Desarrollar actividades de la semana de la salud, desde a planeación hasta el informe de resultados</t>
  </si>
  <si>
    <t xml:space="preserve">SEMANA DE LA SALUD Y BIENESTAR </t>
  </si>
  <si>
    <t xml:space="preserve">ARL FISIOTERAPEUTA </t>
  </si>
  <si>
    <r>
      <rPr>
        <b/>
        <sz val="10"/>
        <rFont val="Verdana"/>
        <family val="2"/>
      </rPr>
      <t>TELETRABAJO</t>
    </r>
    <r>
      <rPr>
        <sz val="10"/>
        <rFont val="Verdana"/>
        <family val="2"/>
      </rPr>
      <t xml:space="preserve"> - Visita domiciliaria de candidatos y seguimiento a Beneficiarios del programa  </t>
    </r>
  </si>
  <si>
    <t>ARL TECNOLOGA</t>
  </si>
  <si>
    <t xml:space="preserve">PROFESIONAL UNIVERSITARIO </t>
  </si>
  <si>
    <t>PROG. DE INSPECCIONES. Realizar inspección de uso, mantenimiento y disposición de  EPP en los procesos donde fueron entregados.</t>
  </si>
  <si>
    <t>PROG. DE INSPECCIONES. Realización de inspecciones del Programa SOL</t>
  </si>
  <si>
    <t xml:space="preserve">PROG. DE INSPECCIONES. Realización inspecciones de vehículos de la entidad </t>
  </si>
  <si>
    <t xml:space="preserve">ARL ING. QUIMICO </t>
  </si>
  <si>
    <t>PROG. DE INSPECCIONES. Realizar inspección de almacenamiento, manejo y transporte de sustancias químicas.</t>
  </si>
  <si>
    <t xml:space="preserve">ARL FISIOTERAPEUTA         </t>
  </si>
  <si>
    <t xml:space="preserve">PROG. DE INSPECCIONES. Realización de inspecciones de riesgos biomecánico en puesto de trabajo y análisis de puesto de trabajo de acuerdo a necesidad o solicitud de servidores públicos, EPS o ARL </t>
  </si>
  <si>
    <t xml:space="preserve">ARL PSICOLOGA
ARL FISIOTERAPEUTA                         </t>
  </si>
  <si>
    <t>PROG. DE INSPECCIONES. Realización de inspecciones y analisis de puesto de trabajo para riesgo psicosocial y osteomuscular.</t>
  </si>
  <si>
    <t>BRIGADISTAS</t>
  </si>
  <si>
    <t xml:space="preserve">PROG. DE INSPECCIONES. Inspecciones de diagnostico y seguimiento de equipos para atención de emergencias (camillas, gabinetes, extintores, botiquín, entre otros) en las sedes de la entidad  </t>
  </si>
  <si>
    <t xml:space="preserve">ARL MEDICO    </t>
  </si>
  <si>
    <t>PROG. DE INSPECCIONES. Realizar inspecciones para verificación implementación de medidas de control para R. Biológico</t>
  </si>
  <si>
    <t>PROG. DE INSPECCIONES. Inspecciones planeadas y por solicitud para identificacion de condiciones de trabajo</t>
  </si>
  <si>
    <t xml:space="preserve">realizar una inspección en cada sede de la entidad en la vigencia </t>
  </si>
  <si>
    <t>Elaborar diagnostico de condiciones de riesgo a través de inspecciones de seguridad, para proponer medidas de intervención</t>
  </si>
  <si>
    <t>PROG. DE INSPECCIONES</t>
  </si>
  <si>
    <t>PROG. ELEMENTOS DE PROTECCIÓN PERSONAL Realizar sensibilización, y capacitación a través de actividades presenciales y envió de información por medios virtuales sobre  el uso adecuado y  responsabilidad del uso  de los Epp</t>
  </si>
  <si>
    <t>capacitar el 100% de las personas que recibieron elementos de protección personal</t>
  </si>
  <si>
    <t xml:space="preserve">garantizar el uso adecuado de los Elementos de protección personal entregados a los funcionarios </t>
  </si>
  <si>
    <t>PROG. ELEMENTOS DE PROTECCIÓN PERSONAL</t>
  </si>
  <si>
    <t>hacer boletin</t>
  </si>
  <si>
    <t>Consolidar las Lecciones aprendidas de los AT por causales y generar divulgación a traves de correo -Hacer Boletin</t>
  </si>
  <si>
    <t>COPASST</t>
  </si>
  <si>
    <t xml:space="preserve">ACCIDENTES DE TRABAJO Y ENFERMEDADES LABORALES. realizar las investigaciones de los incidentes, accidentes y enfermedades laborales y generar los planes de accion que correpondan </t>
  </si>
  <si>
    <t>ALICIA PINEDA</t>
  </si>
  <si>
    <t>ACCIDENTES DE TRABAJO Y ENFERMEDADES LABORALES. Realizar reporte de los accidentes de trabajo y enfermedades laborales, dar respuesta a las solicitud de pruebas que requieran las ARL, EPS, Ministerio de trabajo o AFP</t>
  </si>
  <si>
    <t xml:space="preserve">dar respuesta al 100% de las solicitudes </t>
  </si>
  <si>
    <t xml:space="preserve">realizar tramites para la calificacion de origen </t>
  </si>
  <si>
    <t>ACCIDENTES DE TRABAJO Y ENFERMEDADES LABORALES</t>
  </si>
  <si>
    <t xml:space="preserve">PROG. CAPACITACIÓN. Formación y capacitación a los conductores en atención de victimas, manejo preventivo y defensivo e higiene postural  </t>
  </si>
  <si>
    <t xml:space="preserve">PROG. CAPACITACIÓN. Socializacion través de medios electrónicos y paradas cortas por las áreas sobre riesgos en oficinas </t>
  </si>
  <si>
    <t>ARL</t>
  </si>
  <si>
    <t>PROG. CAPACITACIÓN. Capacitación Reporte, investigación y análisis de AT para el COPASST</t>
  </si>
  <si>
    <t>PROG. CAPACITACIÓN. Socializar  los peligros y riesgos e información pertinente acerca de como proteger la salud y evitar accidentes</t>
  </si>
  <si>
    <t>PROG. CAPACITACIÓN. Capacitación componentes de Riesgo Químico aplicables específicamente para la labor realizados y hojas de seguridad a los funcionarios involucrados</t>
  </si>
  <si>
    <t>PROG. CAPACITACIÓN. Capacitar al COE (Sistema comando de incidentes).</t>
  </si>
  <si>
    <t xml:space="preserve">ARL, AMBULANCIA </t>
  </si>
  <si>
    <t xml:space="preserve">PROG. CAPACITACIÓN. Capacitacion a brigadistas sobre Sistema comando e incidente, prevención y control de incendios, rescate y evacuación. Salida a pista de entrenamiento para brigadistas (1 salida en el año). Para 60 personas </t>
  </si>
  <si>
    <t xml:space="preserve">PROG. CAPACITACIÓN. Realizar inducción  y re inducción en SG SST a todos los funcionarios de planta y contratistas (OPS), personal cooperado, personal en misión, vigilancia, aseo, y demás partes interesadas (Bancos, Cafeterías, Restaurantes etc.) </t>
  </si>
  <si>
    <t xml:space="preserve">capacitar a través de actividades presenciales y piezas electrónicas al 80 % de los funcionarios de la entidad </t>
  </si>
  <si>
    <t xml:space="preserve">formar a los servidores públicos sobre seguridad y salud en el trabajo, para generar toma de conciencia sobre el autocuidado  </t>
  </si>
  <si>
    <t>PROGRAMA DE CAPACITACIÓN-</t>
  </si>
  <si>
    <t>MATRIZ LEGAL. Generar acciones y traslado a  quien corresponda para dar cumplimiento a requisitos legales pendientes de cumplimiento. (junio - noviembre)</t>
  </si>
  <si>
    <t>ASESOR JURIDICO SFP</t>
  </si>
  <si>
    <t>MATRIZ LEGAL. Actualización (inclusión de nueva normatividad externa e interna, evaluación de cumplimiento y desactivación de normatividad desactualizada o no aplicable) (marzo - diciembre)</t>
  </si>
  <si>
    <t xml:space="preserve">Físicos, tecnológicos, técnicos y económicos </t>
  </si>
  <si>
    <t xml:space="preserve">alcanzar el cumplimiento del 90 % de los requisitos identificados </t>
  </si>
  <si>
    <t>identificar los requisitos legales que aplican a la entidad.</t>
  </si>
  <si>
    <t>MATRIZ LEGAL</t>
  </si>
  <si>
    <t>GERENTE SGSST
CONTRATISTA</t>
  </si>
  <si>
    <t xml:space="preserve">HIGIENE INDUSTRIAL. Realización de mediciones ambientales en el Nivel Central y sedes de Bogota               </t>
  </si>
  <si>
    <t xml:space="preserve">HIGIENE INDUSTRIAL </t>
  </si>
  <si>
    <t>PROGRAMA DE  RIESGO QUIMICO. Análisis del riesgo químico y  elaboración de matriz de compatividad.</t>
  </si>
  <si>
    <t xml:space="preserve">PROGRAMA DE  RIESGO QUIMICO. Determinar población Expuesta, demarcación de áreas, entregas de Epp, Publicacion de hojas de seguridad de sustancias quimicas </t>
  </si>
  <si>
    <t xml:space="preserve">Realizar el diagnostico de las áreas expuestas </t>
  </si>
  <si>
    <t xml:space="preserve">identificar las áreas con exposición al riesgo </t>
  </si>
  <si>
    <t>PVE E RIESGO QUIMICO</t>
  </si>
  <si>
    <t>MEDICO ARL</t>
  </si>
  <si>
    <t xml:space="preserve">PROGRAMA DE RIESGO BIOLOGICO Suministro e Inspección Epp para riesgos Biologicos </t>
  </si>
  <si>
    <t>PROGRAMA DE RIESGO BIOLOGICO Socializar la Información con relación a los riesgos biologicos presentes en las áreas de trabajo y las medidas de prevención</t>
  </si>
  <si>
    <t>PROGRAMA DE RIESGO BIOLOGICO Diseño del programa e Inspección de las condiciones de trabajo.</t>
  </si>
  <si>
    <t xml:space="preserve"> Mejorar las condiciones de los puestos de trabajos, garantizando el uso de adecuados elementos de protección personal, aplicación de normas de bioseguridad  y realizar las modificaciones pertinentes que se requieran para la protección del trabajador</t>
  </si>
  <si>
    <t xml:space="preserve">Establecer los lineamientos del Programa de  riesgo biológico, orientados a prevenir y controlar las enfermedades ocasionadas por la exposición en los trabajadores de la Gobernación de Cundinamarca </t>
  </si>
  <si>
    <t>PROGRAMA RIESGO BIOLOGICO</t>
  </si>
  <si>
    <t>PROGRAMA DE PROTECCION CONTRA CAIDAS EN TRABAJO EN ALTURAS Seguimiento a las acciones y oportunidades de mejora del programa</t>
  </si>
  <si>
    <t xml:space="preserve">PROGRAMA DE PROTECCION CONTRA CAIDAS EN TRABAJO EN ALTURAS Medición del programa </t>
  </si>
  <si>
    <t>PROGRAMA DE PROTECCION CONTRA CAIDAS EN TRABAJO EN ALTURAS Implementación y controles del programa de protección contra caidas</t>
  </si>
  <si>
    <t>PROGRAMA DE PROTECCION CONTRA CAIDAS EN TRABAJO EN ALTURAS Diseño del programa de protección contra caidas</t>
  </si>
  <si>
    <t xml:space="preserve"> identificar, análizar y prevenir los riesgos relacionados con caídas de trabajo en alturas, ademas de asegurar  el cumplimiento de la normatividad vigente aplicable a este tipo de trabajos.</t>
  </si>
  <si>
    <t>Implementar procedimeintos seguros de operación para el trabajo en alturas con el fin de garantizar la seguridad del personal que labora en las
instalaciones</t>
  </si>
  <si>
    <t>PROGRAMA PROTECCIÓN CONTRA CAIDAS</t>
  </si>
  <si>
    <t>EMPRESA DE VIGILANCIA</t>
  </si>
  <si>
    <t>PROGRAMA DE RIESGO PUBLICO Seguimiento y acciones de mejora a los eventos ocurridos por Riesgo Publico</t>
  </si>
  <si>
    <t xml:space="preserve">PROGRAMA DE RIESGO PUBLICO realizar una campaña de despliegue del programa Sensibilizar sobre  el Análisis de incidentes y accidentes de riesgo público, plan de contingencia de riesgo público,Intervención en crisis y primeros auxilios psicológicos.
</t>
  </si>
  <si>
    <t>PROGRAMA DE RIESGO PUBLICO diseñar el programa de prevención del riesgo público</t>
  </si>
  <si>
    <t xml:space="preserve">Implementar actividades tendientes a disminuir la exposición de la población de la Gobernación de Cundinamarca a los riesgos publicos  </t>
  </si>
  <si>
    <t>Implementar un programa de transformación cultural en torno a la prevención de los riesgos laborales generados por los factores de violencia</t>
  </si>
  <si>
    <t>PROGRAMA RIESGO PUBLICO</t>
  </si>
  <si>
    <t>BODYTECH</t>
  </si>
  <si>
    <t>PVE RIESGO CARDIOVASCULAR. Implementación de actividades de promoción y prevención del riesgo cardiovascular (alimentación saludable y realización de actividad Física (Gimnasio)).</t>
  </si>
  <si>
    <t xml:space="preserve">ARL MEDICO
ARL ENFERMERA     </t>
  </si>
  <si>
    <t>PVE RIESGO CARDIOVASCULAR. Realizar seguimiento a las recomendaciones médicas emitidas y socializadas del PVE,</t>
  </si>
  <si>
    <t>BODYTECH
FAMISANAR</t>
  </si>
  <si>
    <t xml:space="preserve">PVE RIESGO CARDIOVASCULAR Realizar actividades de sensibilización a través de intervenciones cortas por las áreas, envió de información de interés por medios electrónicos </t>
  </si>
  <si>
    <t>ARL ENFERMERA</t>
  </si>
  <si>
    <t>Medicina Preventiva y del trabajo</t>
  </si>
  <si>
    <t xml:space="preserve">PVE RIESGO CARDIOVASCULAR Realizar atención de primeros auxilios, llevar registro y estadísticas de las atención y causas de las mismas </t>
  </si>
  <si>
    <t>PVE RIESGO CARDIOVASCULAR Determinar población objeto del PVE (segun diagnostico de condiciones de salud del 2017 y según resultados de exámenes ocupacionales)</t>
  </si>
  <si>
    <t>Desarrollar el 100% de las actividades propuestas alcanzando una cobertura del 70% de la población objeto.</t>
  </si>
  <si>
    <t>Desarrollar el programa de vigilancia epidemiológica, teniendo en cuenta todas sus etapas.</t>
  </si>
  <si>
    <t xml:space="preserve">PVE RIESGO CARDIOVASCULAR 
</t>
  </si>
  <si>
    <t xml:space="preserve">MEDICINA LABORAL. realización de mesas laborales para seguimiento de casos de enfermedades laborales, recomendaciones y secuelas de AT con la ARL </t>
  </si>
  <si>
    <t>Asesorar el 100% de las personas con patologías laborales calificadas</t>
  </si>
  <si>
    <t>realizar seguimiento de las patologías calificadas como laborales</t>
  </si>
  <si>
    <t xml:space="preserve">MEDICINA LABORAL </t>
  </si>
  <si>
    <t>Incluidas en medicina laboral</t>
  </si>
  <si>
    <t>EXAMENES OCUPACIONALES. Revisar certificado de aptitud laboral y socializar las recomendaciones o restricciones medicas a las partes interesadas</t>
  </si>
  <si>
    <t>EXAMENES OCUPACIONALES. Programar y realizar examenes ocupacionales</t>
  </si>
  <si>
    <t xml:space="preserve">realizar los exámenes al 90 % de la población objeto de la vigencia </t>
  </si>
  <si>
    <t>realizar los exámenes ocupacionales a los servidores públicos que lo requieran en al vigencia</t>
  </si>
  <si>
    <t xml:space="preserve">EXAMENES OCUPACIONALES </t>
  </si>
  <si>
    <t>PROG. ACONDICIONAMIENTO FISICO. revisión de certificación médicos a personas que sufrieron accidente en la copa 2017 y que participaran en el 2018</t>
  </si>
  <si>
    <t>LAURA HEREDIA
JOHN QUINTERO</t>
  </si>
  <si>
    <t xml:space="preserve">PROG. ACONDICIONAMIENTO FISICO. Realización de entrenamientos dirigidos según disciplina de contacto </t>
  </si>
  <si>
    <t xml:space="preserve">disminuir en 2% la accidentalidad en la Copa Gobernacion </t>
  </si>
  <si>
    <t xml:space="preserve">ACONDICIONAMIENTO FISICO </t>
  </si>
  <si>
    <t>PROG. ESTILO DE VIDA Y TRABAJO SALUDABLE. Seguimiento a los casos de remisión médica sintomatología visual, auditiva.</t>
  </si>
  <si>
    <t xml:space="preserve">PROG. ESTILO DE VIDA Y TRABAJO SALUDABLE. Elaborar notas preventivas asociados al riesgo para divulgar por medios electronicos y desarrollo de actividades asociadas </t>
  </si>
  <si>
    <t xml:space="preserve">promover cultura de cuidado de la salud en los servidores públicos </t>
  </si>
  <si>
    <t xml:space="preserve">ESTILOS DE VIDA Y TRABAJO SALUDABLE </t>
  </si>
  <si>
    <t>MEDICINA PREVENTIVA Y DEL TRABAJO</t>
  </si>
  <si>
    <t>ARL FISIOTERAPEUTA</t>
  </si>
  <si>
    <t xml:space="preserve">PVE RIESGO OSTEOMUSCULAR. Comunicar a través medios presenciales y virtuales sobre higiene postural,  actividades la relajación muscular y fortalecimiento de músculos </t>
  </si>
  <si>
    <t xml:space="preserve">PVE RIESGO OSTEOMUSCULAR. Realizar seguimiento a las recomendaciones emitidas y socializadas </t>
  </si>
  <si>
    <t xml:space="preserve">PVE RIESGO OSTEOMUSCULAR. Realizar socialización de resultados inspecciones, análisis de puesto de trabajo y recomendaciones a las partes interesadas </t>
  </si>
  <si>
    <t xml:space="preserve">PVE RIESGO OSTEOMUSCULAR. Realizar pausas saludables por las áreas del nivel central y sedes </t>
  </si>
  <si>
    <t xml:space="preserve">PVE RIESGO OSTEOMUSCULAR. Realización de escuelas saludables para funcionarios del nivel central y sedes Bogotá </t>
  </si>
  <si>
    <t xml:space="preserve">PVE RIESGO OSTEOMUSCULAR. Generar base de datos de la población objeto del PVE, e informar a servidores públicos </t>
  </si>
  <si>
    <t>PVE RIESGO OSTEOMUSCULAR</t>
  </si>
  <si>
    <t xml:space="preserve">ARL PSICOLOGA </t>
  </si>
  <si>
    <t>PVE RIESGO PSICOSOCIAL. Seguimiento de recomendaciones emitidas en inspecciones, análisis de puesto, intervenciones grupales e individuales de R. psicosocial</t>
  </si>
  <si>
    <t xml:space="preserve">PVE RIESGO PSICOSOCIAL. Socialización de recomendaciones y hallazgos a las partes interesadas </t>
  </si>
  <si>
    <t xml:space="preserve">PVE RIESGO PSICOSOCIAL. Realizar valoraciones psicológicas para los brigadistas </t>
  </si>
  <si>
    <t>PVE RIESGO PSICOSOCIAL. Generar intervención, a través de actividades presenciales, socialización de material  por medios escritos y  virtuales a los servidores públicos y contratistas sobre trabajo en equipo, comunicación asertiva, liderazgo, organización de trabajo, demandas del trabajo y manejo de estrés.</t>
  </si>
  <si>
    <t xml:space="preserve">Desarrollar el 100% de las actividades propuestas alcanzando una cobertura del 70% de los funcionarios </t>
  </si>
  <si>
    <t xml:space="preserve">PVE RIESGO PSICOSOCIAL </t>
  </si>
  <si>
    <t xml:space="preserve">MATRIZ DE IDENTIFICACION DE PELIGROS. Socializar la identificacion de peligros, para fortalecer competencias de la alta direccion, lideres, funcionarios y contratistas.  </t>
  </si>
  <si>
    <t xml:space="preserve">MATRIZ DE IDENTIFICACION DE PELIGROS. consolidar información de reporte de incidentes, actos y condiciones inseguras generando estadísticas y realizar las acciónes que corresponda  </t>
  </si>
  <si>
    <t>MATRIZ DE IDENTIFICACION DE PELIGROS. Actualizar la Matriz de identificación de peligros, evaluación y valoración de riesgos de las sedes de la gobernación</t>
  </si>
  <si>
    <t>MATRIZ DE IDENTIFICACION DE PELIGROS. Socializar las matrices de peligros de las oficinas de los municipios</t>
  </si>
  <si>
    <t xml:space="preserve">garantizar que todas las sedes y oficinas tengan matriz de peligros, que el 50% funcionarios identifiquen los riesgos a que están expuestos </t>
  </si>
  <si>
    <t xml:space="preserve">Actualizar las matrices de peligros de las sedes de la entidad y generar acciones para mitigar los riesgos identificados </t>
  </si>
  <si>
    <t>MATRIZ DE IDENTIFICACION DE PELIGROS</t>
  </si>
  <si>
    <t xml:space="preserve">PREPARACION Y ATENCION DE EMERGENCIAS. Participar en los comites de ayuda mutua de Salitre. </t>
  </si>
  <si>
    <t>CONTRATISTA ARCHIVO 
JOHN QUINTERO</t>
  </si>
  <si>
    <t xml:space="preserve">PREPARACION Y ATENCION DE EMERGENCIAS Elaborar y actualizar las hojas de vida de los brigadistas </t>
  </si>
  <si>
    <t xml:space="preserve">PREPARACION Y ATENCION DE EMERGENCIAS. Sensibilización, preparación y realización de simulacros de emergencias de las sedes </t>
  </si>
  <si>
    <t xml:space="preserve">PREPARACION Y ATENCION DE EMERGENCIAS. Actualizar plan de emergencias en sedes que corresponda </t>
  </si>
  <si>
    <t>salón de capacitación, capacitador, recursos tecnológicos</t>
  </si>
  <si>
    <t xml:space="preserve">garantizar que todas las sedes y oficinas tenga el procedimiento de actuación ante emergencia, que los brigadistas y el 50% funcionarios conozcan los procedimientos  </t>
  </si>
  <si>
    <t>Documentar los procedimientos de atención de emergencias, capacitar a los brigadistas y desarrollar actividades practicas</t>
  </si>
  <si>
    <t xml:space="preserve">PREPARACION Y ATENCION DE EMERGENCIAS </t>
  </si>
  <si>
    <t xml:space="preserve">ORGANIZACIÓN. Medir los indicadores del proceso y socializar los resultados obtenidos </t>
  </si>
  <si>
    <t>ORGANIZACIÓN. Realización de las reuniones del COPASST y CCL</t>
  </si>
  <si>
    <t>ORGANIZACIÓN. Verificar Asignación de recursos para el Sistema de Gestión en Seguridad y Salud en el Trabajo – SG-SST</t>
  </si>
  <si>
    <t xml:space="preserve">ORGANIZACIÓN. Designar Vigías ocupacionales en las sedes externas de Bogota y Municipios y publicación reglamento de higiene y seguridad industrial </t>
  </si>
  <si>
    <t>DIRECTORA DE DESARROLLO HUMANO</t>
  </si>
  <si>
    <t>ORGANIZACIÓN. Verificar cumplimiento de las responsabilidades en SST</t>
  </si>
  <si>
    <t>ORGANIZACIÓN. Designar mediante acta responsable del SST, Verificar Licencia,Curso 50 Horas</t>
  </si>
  <si>
    <t xml:space="preserve">Físicos, tecnológicos, técnicos Requeridos </t>
  </si>
  <si>
    <t xml:space="preserve">cumplir el 100 % de los requisitos de la norma ISO 45001:2018 y Decreto 1072 de 2015 </t>
  </si>
  <si>
    <t>Mantener la información del SGSST, cumpliendo con los requisitos legales correspondientes</t>
  </si>
  <si>
    <t xml:space="preserve">ORGANIZACIÓN </t>
  </si>
  <si>
    <t>AUTORIDAD</t>
  </si>
  <si>
    <t>RECURSOS</t>
  </si>
  <si>
    <t>PROCESO</t>
  </si>
  <si>
    <t>PROPUESTA</t>
  </si>
  <si>
    <t>% cumplimiento plan de trabajo</t>
  </si>
  <si>
    <t>Peso Prog / Plan de trabajo</t>
  </si>
  <si>
    <t>% cumplimiento programa</t>
  </si>
  <si>
    <t>% cump. Actividad</t>
  </si>
  <si>
    <t>∑</t>
  </si>
  <si>
    <t xml:space="preserve">PERSONAL DE APOYO </t>
  </si>
  <si>
    <t xml:space="preserve">RESPONSABLE </t>
  </si>
  <si>
    <t>ACTIVIDADES</t>
  </si>
  <si>
    <t xml:space="preserve">META </t>
  </si>
  <si>
    <t xml:space="preserve">OBJETIVO </t>
  </si>
  <si>
    <t xml:space="preserve">SUB PROGRAMA </t>
  </si>
  <si>
    <t xml:space="preserve">PROGRAMA </t>
  </si>
  <si>
    <t>Cumplir los requisitos legales en materia de Seguridad y Salud en el Trabajo, disminuyendo los riesgos a los que están expuestos los servidores públicos de a Gobernación de Cundinamarca en el año 2018</t>
  </si>
  <si>
    <t>OBJETIVO GENERAL</t>
  </si>
  <si>
    <t>N/A</t>
  </si>
  <si>
    <t xml:space="preserve">PREPARACION Y ATENCION DE EMERGENCIAS. Socializar los procedimientos de actuacion para prestar primeros auxilios, evacuación y control de incendios  a traves de medios electronicos (Cambiar por socializacion en la induccion) </t>
  </si>
  <si>
    <t>PLAN DE TRABAJO 
SISTEMA DE GESTIÓN DE SEGURIDAD Y SALUD EN EL TRABAJO</t>
  </si>
  <si>
    <t>Vigencia: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</si>
</sst>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1"/>
      <color rgb="FFFF000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2"/>
      <name val="Calibri"/>
      <family val="2"/>
    </font>
    <font>
      <b/>
      <sz val="14"/>
      <color theme="0"/>
      <name val="Verdana"/>
      <family val="2"/>
    </font>
    <font>
      <b/>
      <sz val="1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3" fillId="4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6" borderId="0" xfId="0" applyFont="1" applyFill="1" applyBorder="1" applyAlignment="1" applyProtection="1">
      <alignment horizontal="left" vertical="center" wrapText="1"/>
      <protection locked="0"/>
    </xf>
    <xf numFmtId="9" fontId="6" fillId="6" borderId="8" xfId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left" vertical="center" wrapText="1"/>
      <protection locked="0"/>
    </xf>
    <xf numFmtId="1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10" fillId="6" borderId="9" xfId="0" applyFont="1" applyFill="1" applyBorder="1" applyAlignment="1" applyProtection="1">
      <alignment horizontal="center" vertical="center"/>
    </xf>
    <xf numFmtId="0" fontId="10" fillId="8" borderId="8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0" fillId="0" borderId="8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justify" vertical="center" wrapText="1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11" xfId="0" applyFont="1" applyFill="1" applyBorder="1" applyAlignment="1" applyProtection="1">
      <alignment horizontal="justify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9" fontId="10" fillId="0" borderId="13" xfId="0" applyNumberFormat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textRotation="90" wrapText="1"/>
      <protection locked="0"/>
    </xf>
    <xf numFmtId="9" fontId="10" fillId="3" borderId="13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/>
    <xf numFmtId="0" fontId="10" fillId="3" borderId="8" xfId="0" applyFont="1" applyFill="1" applyBorder="1" applyAlignment="1" applyProtection="1">
      <alignment horizontal="center" vertical="center"/>
    </xf>
    <xf numFmtId="0" fontId="2" fillId="10" borderId="9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justify" vertical="center" wrapText="1"/>
      <protection locked="0"/>
    </xf>
    <xf numFmtId="0" fontId="9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/>
    <xf numFmtId="0" fontId="2" fillId="3" borderId="0" xfId="0" applyFont="1" applyFill="1" applyAlignment="1"/>
    <xf numFmtId="0" fontId="8" fillId="15" borderId="8" xfId="0" applyFont="1" applyFill="1" applyBorder="1" applyAlignment="1" applyProtection="1">
      <alignment horizontal="justify" vertical="center" wrapText="1"/>
      <protection locked="0"/>
    </xf>
    <xf numFmtId="0" fontId="8" fillId="15" borderId="11" xfId="0" applyFont="1" applyFill="1" applyBorder="1" applyAlignment="1" applyProtection="1">
      <alignment horizontal="justify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left" vertical="center" wrapText="1"/>
      <protection locked="0"/>
    </xf>
    <xf numFmtId="0" fontId="6" fillId="6" borderId="6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8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1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9" fontId="9" fillId="6" borderId="8" xfId="0" applyNumberFormat="1" applyFont="1" applyFill="1" applyBorder="1" applyAlignment="1" applyProtection="1">
      <alignment horizontal="center" vertical="center"/>
    </xf>
    <xf numFmtId="9" fontId="9" fillId="6" borderId="11" xfId="0" applyNumberFormat="1" applyFont="1" applyFill="1" applyBorder="1" applyAlignment="1" applyProtection="1">
      <alignment horizontal="center" vertical="center"/>
    </xf>
    <xf numFmtId="9" fontId="9" fillId="6" borderId="9" xfId="0" applyNumberFormat="1" applyFont="1" applyFill="1" applyBorder="1" applyAlignment="1" applyProtection="1">
      <alignment horizontal="center" vertical="center"/>
    </xf>
    <xf numFmtId="9" fontId="9" fillId="6" borderId="9" xfId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textRotation="90" wrapText="1"/>
      <protection locked="0"/>
    </xf>
    <xf numFmtId="0" fontId="5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0" borderId="11" xfId="0" applyFont="1" applyFill="1" applyBorder="1" applyAlignment="1" applyProtection="1">
      <alignment horizontal="center" vertical="center" textRotation="90" wrapText="1"/>
      <protection locked="0"/>
    </xf>
    <xf numFmtId="0" fontId="8" fillId="0" borderId="8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1" xfId="0" applyFont="1" applyFill="1" applyBorder="1" applyAlignment="1" applyProtection="1">
      <alignment horizontal="center" vertical="center" textRotation="90" wrapText="1"/>
      <protection locked="0"/>
    </xf>
    <xf numFmtId="0" fontId="5" fillId="7" borderId="3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9" fontId="5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9" fontId="10" fillId="0" borderId="8" xfId="0" applyNumberFormat="1" applyFont="1" applyFill="1" applyBorder="1" applyAlignment="1" applyProtection="1">
      <alignment horizontal="center" vertical="center"/>
    </xf>
    <xf numFmtId="9" fontId="10" fillId="0" borderId="13" xfId="0" applyNumberFormat="1" applyFont="1" applyFill="1" applyBorder="1" applyAlignment="1" applyProtection="1">
      <alignment horizontal="center" vertical="center"/>
    </xf>
    <xf numFmtId="9" fontId="10" fillId="0" borderId="11" xfId="0" applyNumberFormat="1" applyFont="1" applyFill="1" applyBorder="1" applyAlignment="1" applyProtection="1">
      <alignment horizontal="center" vertical="center"/>
    </xf>
    <xf numFmtId="9" fontId="10" fillId="3" borderId="8" xfId="0" applyNumberFormat="1" applyFont="1" applyFill="1" applyBorder="1" applyAlignment="1" applyProtection="1">
      <alignment horizontal="center" vertical="center"/>
    </xf>
    <xf numFmtId="9" fontId="10" fillId="3" borderId="11" xfId="0" applyNumberFormat="1" applyFont="1" applyFill="1" applyBorder="1" applyAlignment="1" applyProtection="1">
      <alignment horizontal="center" vertical="center"/>
    </xf>
    <xf numFmtId="9" fontId="10" fillId="3" borderId="13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textRotation="90" wrapText="1"/>
      <protection locked="0"/>
    </xf>
    <xf numFmtId="0" fontId="5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0" borderId="10" xfId="0" applyFont="1" applyFill="1" applyBorder="1" applyAlignment="1" applyProtection="1">
      <alignment horizontal="center" vertical="center" textRotation="90" wrapText="1"/>
      <protection locked="0"/>
    </xf>
    <xf numFmtId="0" fontId="12" fillId="0" borderId="8" xfId="0" applyFont="1" applyFill="1" applyBorder="1" applyAlignment="1" applyProtection="1">
      <alignment horizontal="justify" vertical="center" wrapText="1"/>
      <protection locked="0"/>
    </xf>
    <xf numFmtId="0" fontId="12" fillId="0" borderId="11" xfId="0" applyFont="1" applyFill="1" applyBorder="1" applyAlignment="1" applyProtection="1">
      <alignment horizontal="justify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8" fillId="15" borderId="8" xfId="0" applyFont="1" applyFill="1" applyBorder="1" applyAlignment="1" applyProtection="1">
      <alignment horizontal="center" vertical="center" wrapText="1"/>
      <protection locked="0"/>
    </xf>
    <xf numFmtId="0" fontId="8" fillId="15" borderId="11" xfId="0" applyFont="1" applyFill="1" applyBorder="1" applyAlignment="1" applyProtection="1">
      <alignment horizontal="center" vertical="center" wrapText="1"/>
      <protection locked="0"/>
    </xf>
    <xf numFmtId="9" fontId="10" fillId="0" borderId="8" xfId="0" applyNumberFormat="1" applyFont="1" applyFill="1" applyBorder="1" applyAlignment="1" applyProtection="1">
      <alignment horizontal="center" vertical="center" wrapText="1"/>
    </xf>
    <xf numFmtId="9" fontId="10" fillId="0" borderId="13" xfId="0" applyNumberFormat="1" applyFont="1" applyFill="1" applyBorder="1" applyAlignment="1" applyProtection="1">
      <alignment horizontal="center" vertical="center" wrapText="1"/>
    </xf>
    <xf numFmtId="9" fontId="10" fillId="0" borderId="11" xfId="0" applyNumberFormat="1" applyFont="1" applyFill="1" applyBorder="1" applyAlignment="1" applyProtection="1">
      <alignment horizontal="center" vertical="center" wrapText="1"/>
    </xf>
    <xf numFmtId="0" fontId="8" fillId="12" borderId="8" xfId="0" applyFont="1" applyFill="1" applyBorder="1" applyAlignment="1" applyProtection="1">
      <alignment horizontal="center" vertical="center" wrapText="1"/>
      <protection locked="0"/>
    </xf>
    <xf numFmtId="0" fontId="8" fillId="12" borderId="1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textRotation="90" wrapText="1"/>
      <protection locked="0"/>
    </xf>
    <xf numFmtId="0" fontId="5" fillId="0" borderId="19" xfId="0" applyFont="1" applyFill="1" applyBorder="1" applyAlignment="1" applyProtection="1">
      <alignment horizontal="center" vertical="center" textRotation="90" wrapText="1"/>
      <protection locked="0"/>
    </xf>
    <xf numFmtId="0" fontId="5" fillId="0" borderId="18" xfId="0" applyFont="1" applyFill="1" applyBorder="1" applyAlignment="1" applyProtection="1">
      <alignment horizontal="center" vertical="center" textRotation="90" wrapText="1"/>
      <protection locked="0"/>
    </xf>
    <xf numFmtId="0" fontId="5" fillId="0" borderId="17" xfId="0" applyFont="1" applyFill="1" applyBorder="1" applyAlignment="1" applyProtection="1">
      <alignment horizontal="center" vertical="center" textRotation="90" wrapText="1"/>
      <protection locked="0"/>
    </xf>
    <xf numFmtId="0" fontId="5" fillId="0" borderId="16" xfId="0" applyFont="1" applyFill="1" applyBorder="1" applyAlignment="1" applyProtection="1">
      <alignment horizontal="center" vertical="center" textRotation="90" wrapText="1"/>
      <protection locked="0"/>
    </xf>
    <xf numFmtId="0" fontId="5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9" xfId="0" applyFont="1" applyFill="1" applyBorder="1" applyAlignment="1" applyProtection="1">
      <alignment horizontal="center" vertical="center" textRotation="90" wrapText="1"/>
      <protection locked="0"/>
    </xf>
    <xf numFmtId="0" fontId="8" fillId="0" borderId="23" xfId="0" applyFont="1" applyFill="1" applyBorder="1" applyAlignment="1" applyProtection="1">
      <alignment horizontal="center" vertical="center" textRotation="90" wrapText="1"/>
      <protection locked="0"/>
    </xf>
    <xf numFmtId="0" fontId="8" fillId="0" borderId="22" xfId="0" applyFont="1" applyFill="1" applyBorder="1" applyAlignment="1" applyProtection="1">
      <alignment horizontal="center" vertical="center" textRotation="90" wrapText="1"/>
      <protection locked="0"/>
    </xf>
    <xf numFmtId="0" fontId="8" fillId="0" borderId="21" xfId="0" applyFont="1" applyFill="1" applyBorder="1" applyAlignment="1" applyProtection="1">
      <alignment horizontal="center" vertical="center" textRotation="90" wrapText="1"/>
      <protection locked="0"/>
    </xf>
    <xf numFmtId="9" fontId="10" fillId="3" borderId="8" xfId="0" applyNumberFormat="1" applyFont="1" applyFill="1" applyBorder="1" applyAlignment="1" applyProtection="1">
      <alignment horizontal="center" vertical="center" wrapText="1"/>
    </xf>
    <xf numFmtId="9" fontId="10" fillId="3" borderId="13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9" fontId="10" fillId="10" borderId="8" xfId="0" applyNumberFormat="1" applyFont="1" applyFill="1" applyBorder="1" applyAlignment="1" applyProtection="1">
      <alignment horizontal="center" vertical="center"/>
    </xf>
    <xf numFmtId="9" fontId="10" fillId="10" borderId="11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textRotation="90" wrapText="1"/>
      <protection locked="0"/>
    </xf>
    <xf numFmtId="9" fontId="5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9" fontId="10" fillId="0" borderId="5" xfId="0" applyNumberFormat="1" applyFont="1" applyFill="1" applyBorder="1" applyAlignment="1" applyProtection="1">
      <alignment horizontal="center" vertical="center"/>
    </xf>
    <xf numFmtId="9" fontId="10" fillId="0" borderId="4" xfId="0" applyNumberFormat="1" applyFont="1" applyFill="1" applyBorder="1" applyAlignment="1" applyProtection="1">
      <alignment horizontal="center" vertical="center"/>
    </xf>
    <xf numFmtId="9" fontId="5" fillId="0" borderId="12" xfId="0" applyNumberFormat="1" applyFont="1" applyFill="1" applyBorder="1" applyAlignment="1" applyProtection="1">
      <alignment horizontal="center" vertical="center" textRotation="90" wrapText="1"/>
      <protection locked="0"/>
    </xf>
    <xf numFmtId="9" fontId="10" fillId="3" borderId="5" xfId="0" applyNumberFormat="1" applyFont="1" applyFill="1" applyBorder="1" applyAlignment="1" applyProtection="1">
      <alignment horizontal="center" vertical="center"/>
    </xf>
    <xf numFmtId="9" fontId="10" fillId="3" borderId="4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justify" vertical="center" wrapText="1"/>
      <protection locked="0"/>
    </xf>
    <xf numFmtId="0" fontId="8" fillId="3" borderId="11" xfId="0" applyFont="1" applyFill="1" applyBorder="1" applyAlignment="1" applyProtection="1">
      <alignment horizontal="justify" vertical="center" wrapText="1"/>
      <protection locked="0"/>
    </xf>
    <xf numFmtId="9" fontId="10" fillId="0" borderId="25" xfId="0" applyNumberFormat="1" applyFont="1" applyFill="1" applyBorder="1" applyAlignment="1" applyProtection="1">
      <alignment horizontal="center" vertical="center"/>
    </xf>
    <xf numFmtId="9" fontId="10" fillId="0" borderId="24" xfId="0" applyNumberFormat="1" applyFont="1" applyFill="1" applyBorder="1" applyAlignment="1" applyProtection="1">
      <alignment horizontal="center" vertical="center"/>
    </xf>
    <xf numFmtId="9" fontId="10" fillId="0" borderId="26" xfId="0" applyNumberFormat="1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justify" vertical="center" wrapText="1"/>
      <protection locked="0"/>
    </xf>
    <xf numFmtId="0" fontId="13" fillId="3" borderId="11" xfId="0" applyFont="1" applyFill="1" applyBorder="1" applyAlignment="1" applyProtection="1">
      <alignment horizontal="justify" vertical="center" wrapText="1"/>
      <protection locked="0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9" fontId="5" fillId="0" borderId="8" xfId="1" applyFont="1" applyFill="1" applyBorder="1" applyAlignment="1" applyProtection="1">
      <alignment horizontal="center" vertical="center" textRotation="90" wrapText="1"/>
      <protection locked="0"/>
    </xf>
    <xf numFmtId="9" fontId="5" fillId="0" borderId="13" xfId="1" applyFont="1" applyFill="1" applyBorder="1" applyAlignment="1" applyProtection="1">
      <alignment horizontal="center" vertical="center" textRotation="90" wrapText="1"/>
      <protection locked="0"/>
    </xf>
    <xf numFmtId="9" fontId="5" fillId="0" borderId="11" xfId="1" applyFont="1" applyFill="1" applyBorder="1" applyAlignment="1" applyProtection="1">
      <alignment horizontal="center" vertical="center" textRotation="90" wrapText="1"/>
      <protection locked="0"/>
    </xf>
    <xf numFmtId="10" fontId="10" fillId="0" borderId="8" xfId="0" applyNumberFormat="1" applyFont="1" applyFill="1" applyBorder="1" applyAlignment="1" applyProtection="1">
      <alignment horizontal="center" vertical="center"/>
    </xf>
    <xf numFmtId="10" fontId="10" fillId="0" borderId="13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0" fontId="16" fillId="13" borderId="9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7" fillId="14" borderId="6" xfId="0" applyFont="1" applyFill="1" applyBorder="1" applyAlignment="1">
      <alignment horizontal="center" vertical="center"/>
    </xf>
    <xf numFmtId="0" fontId="4" fillId="14" borderId="7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5" fillId="11" borderId="8" xfId="0" applyFont="1" applyFill="1" applyBorder="1" applyAlignment="1" applyProtection="1">
      <alignment horizontal="center" vertical="center" textRotation="90" wrapText="1"/>
      <protection locked="0"/>
    </xf>
    <xf numFmtId="0" fontId="5" fillId="11" borderId="13" xfId="0" applyFont="1" applyFill="1" applyBorder="1" applyAlignment="1" applyProtection="1">
      <alignment horizontal="center" vertical="center" textRotation="90" wrapText="1"/>
      <protection locked="0"/>
    </xf>
    <xf numFmtId="0" fontId="5" fillId="11" borderId="11" xfId="0" applyFont="1" applyFill="1" applyBorder="1" applyAlignment="1" applyProtection="1">
      <alignment horizontal="center" vertical="center" textRotation="90" wrapText="1"/>
      <protection locked="0"/>
    </xf>
    <xf numFmtId="0" fontId="5" fillId="0" borderId="9" xfId="0" applyFont="1" applyFill="1" applyBorder="1" applyAlignment="1" applyProtection="1">
      <alignment horizontal="center" vertical="center" textRotation="90" wrapText="1"/>
      <protection locked="0"/>
    </xf>
    <xf numFmtId="0" fontId="5" fillId="0" borderId="20" xfId="0" applyFont="1" applyFill="1" applyBorder="1" applyAlignment="1" applyProtection="1">
      <alignment horizontal="center" vertical="center" textRotation="90"/>
      <protection locked="0"/>
    </xf>
    <xf numFmtId="0" fontId="5" fillId="0" borderId="19" xfId="0" applyFont="1" applyFill="1" applyBorder="1" applyAlignment="1" applyProtection="1">
      <alignment horizontal="center" vertical="center" textRotation="90"/>
      <protection locked="0"/>
    </xf>
    <xf numFmtId="0" fontId="5" fillId="0" borderId="18" xfId="0" applyFont="1" applyFill="1" applyBorder="1" applyAlignment="1" applyProtection="1">
      <alignment horizontal="center" vertical="center" textRotation="90"/>
      <protection locked="0"/>
    </xf>
    <xf numFmtId="0" fontId="5" fillId="0" borderId="17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15" xfId="0" applyFont="1" applyFill="1" applyBorder="1" applyAlignment="1" applyProtection="1">
      <alignment horizontal="center" vertical="center" textRotation="90"/>
      <protection locked="0"/>
    </xf>
    <xf numFmtId="0" fontId="5" fillId="0" borderId="25" xfId="0" applyFont="1" applyFill="1" applyBorder="1" applyAlignment="1" applyProtection="1">
      <alignment horizontal="center" vertical="center" textRotation="90" wrapText="1"/>
      <protection locked="0"/>
    </xf>
    <xf numFmtId="0" fontId="5" fillId="0" borderId="24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Normal" xfId="0" builtinId="0"/>
    <cellStyle name="Porcentaje" xfId="1" builtinId="5"/>
  </cellStyles>
  <dxfs count="1630"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  <dxf>
      <font>
        <color theme="8" tint="0.39994506668294322"/>
      </font>
      <fill>
        <patternFill>
          <bgColor rgb="FF0070C0"/>
        </patternFill>
      </fill>
    </dxf>
    <dxf>
      <fill>
        <patternFill>
          <bgColor theme="2" tint="-9.9948118533890809E-2"/>
        </patternFill>
      </fill>
    </dxf>
    <dxf>
      <font>
        <color theme="6" tint="-0.24994659260841701"/>
      </font>
      <fill>
        <patternFill>
          <bgColor rgb="FF00B050"/>
        </patternFill>
      </fill>
    </dxf>
    <dxf>
      <font>
        <color theme="9" tint="0.39994506668294322"/>
      </font>
      <fill>
        <patternFill>
          <bgColor rgb="FFFFC00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Mensual del Plan de Trabajo Anual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01879603759205"/>
          <c:y val="0.18575681212401726"/>
          <c:w val="0.841497332994666"/>
          <c:h val="0.661847699476452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'Plan de Trabajo SGSST 2018'!$B$184</c:f>
              <c:strCache>
                <c:ptCount val="1"/>
                <c:pt idx="0">
                  <c:v>Cumplimiento Mensual del Programa</c:v>
                </c:pt>
              </c:strCache>
            </c:strRef>
          </c:tx>
          <c:invertIfNegative val="0"/>
          <c:cat>
            <c:strRef>
              <c:f>'Plan de Trabajo SGSST 2018'!$K$181:$V$181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 de Trabajo SGSST 2018'!$K$184:$V$184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0.81818181818181823</c:v>
                </c:pt>
                <c:pt idx="4">
                  <c:v>1</c:v>
                </c:pt>
                <c:pt idx="5">
                  <c:v>0.90909090909090906</c:v>
                </c:pt>
                <c:pt idx="6">
                  <c:v>0.92592592592592593</c:v>
                </c:pt>
                <c:pt idx="7">
                  <c:v>0.6875</c:v>
                </c:pt>
                <c:pt idx="8">
                  <c:v>0.71052631578947367</c:v>
                </c:pt>
                <c:pt idx="9">
                  <c:v>1</c:v>
                </c:pt>
                <c:pt idx="10">
                  <c:v>1</c:v>
                </c:pt>
                <c:pt idx="11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A-49DD-B212-40DD1772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153583"/>
        <c:axId val="1"/>
      </c:barChart>
      <c:catAx>
        <c:axId val="1037153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715358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Estadística AT 2017 -2018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5818022747156E-2"/>
          <c:y val="0.30076443569553807"/>
          <c:w val="0.9028635170603674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'Plan de Trabajo SGSST 2018'!$B$182</c:f>
              <c:strCache>
                <c:ptCount val="1"/>
                <c:pt idx="0">
                  <c:v>ACCIDENTES DE TRABAJO 2017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'Plan de Trabajo SGSST 2018'!$H$181:$V$181</c:f>
              <c:strCache>
                <c:ptCount val="15"/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DIC</c:v>
                </c:pt>
              </c:strCache>
            </c:strRef>
          </c:cat>
          <c:val>
            <c:numRef>
              <c:f>'Plan de Trabajo SGSST 2018'!$H$182:$V$182</c:f>
              <c:numCache>
                <c:formatCode>0</c:formatCode>
                <c:ptCount val="15"/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9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B-4DEB-8253-781C785FB3D0}"/>
            </c:ext>
          </c:extLst>
        </c:ser>
        <c:ser>
          <c:idx val="1"/>
          <c:order val="1"/>
          <c:tx>
            <c:strRef>
              <c:f>'Plan de Trabajo SGSST 2018'!$B$183</c:f>
              <c:strCache>
                <c:ptCount val="1"/>
                <c:pt idx="0">
                  <c:v>ACCIDENTES DE TRABAJO 2018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Trabajo SGSST 2018'!$H$181:$V$181</c:f>
              <c:strCache>
                <c:ptCount val="15"/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DIC</c:v>
                </c:pt>
              </c:strCache>
            </c:strRef>
          </c:cat>
          <c:val>
            <c:numRef>
              <c:f>'Plan de Trabajo SGSST 2018'!$H$183:$V$183</c:f>
              <c:numCache>
                <c:formatCode>0</c:formatCode>
                <c:ptCount val="15"/>
                <c:pt idx="3">
                  <c:v>5</c:v>
                </c:pt>
                <c:pt idx="4">
                  <c:v>11</c:v>
                </c:pt>
                <c:pt idx="5">
                  <c:v>3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2</c:v>
                </c:pt>
                <c:pt idx="13">
                  <c:v>8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B-4DEB-8253-781C785FB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495535"/>
        <c:axId val="1"/>
      </c:lineChart>
      <c:catAx>
        <c:axId val="94449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4449553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cid:image003.jpg@01D4CF87.14753FF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1685925</xdr:colOff>
      <xdr:row>186</xdr:row>
      <xdr:rowOff>238125</xdr:rowOff>
    </xdr:from>
    <xdr:to>
      <xdr:col>10</xdr:col>
      <xdr:colOff>0</xdr:colOff>
      <xdr:row>195</xdr:row>
      <xdr:rowOff>95250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533400</xdr:colOff>
      <xdr:row>186</xdr:row>
      <xdr:rowOff>190500</xdr:rowOff>
    </xdr:from>
    <xdr:to>
      <xdr:col>18</xdr:col>
      <xdr:colOff>247650</xdr:colOff>
      <xdr:row>195</xdr:row>
      <xdr:rowOff>219075</xdr:rowOff>
    </xdr:to>
    <xdr:graphicFrame macro="">
      <xdr:nvGraphicFramePr>
        <xdr:cNvPr id="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163286</xdr:colOff>
      <xdr:row>2</xdr:row>
      <xdr:rowOff>81643</xdr:rowOff>
    </xdr:from>
    <xdr:to>
      <xdr:col>3</xdr:col>
      <xdr:colOff>242933</xdr:colOff>
      <xdr:row>2</xdr:row>
      <xdr:rowOff>503918</xdr:rowOff>
    </xdr:to>
    <xdr:pic>
      <xdr:nvPicPr>
        <xdr:cNvPr id="5" name="Imagen 4" descr="cid:image004.jpg@01D15FFD.480B4DC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156607"/>
          <a:ext cx="1494790" cy="422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Q196"/>
  <sheetViews>
    <sheetView showGridLines="0" tabSelected="1" topLeftCell="A2" zoomScale="70" zoomScaleNormal="70" workbookViewId="0">
      <pane ySplit="6" topLeftCell="A8" activePane="bottomLeft" state="frozen"/>
      <selection activeCell="E11" sqref="E11"/>
      <selection pane="bottomLeft" activeCell="AL182" sqref="AL182:AM183"/>
    </sheetView>
  </sheetViews>
  <sheetFormatPr baseColWidth="10" defaultColWidth="17.5703125" defaultRowHeight="10.5" x14ac:dyDescent="0.15"/>
  <cols>
    <col min="1" max="1" width="6.28515625" style="1" customWidth="1"/>
    <col min="2" max="2" width="8.28515625" style="1" customWidth="1"/>
    <col min="3" max="3" width="12.85546875" style="1" customWidth="1"/>
    <col min="4" max="4" width="7.7109375" style="1" customWidth="1"/>
    <col min="5" max="5" width="6.28515625" style="1" customWidth="1"/>
    <col min="6" max="6" width="48.7109375" style="1" customWidth="1"/>
    <col min="7" max="7" width="45.42578125" style="4" hidden="1" customWidth="1"/>
    <col min="8" max="8" width="18.7109375" style="1" customWidth="1"/>
    <col min="9" max="9" width="19.5703125" style="1" customWidth="1"/>
    <col min="10" max="10" width="5.5703125" style="3" customWidth="1"/>
    <col min="11" max="11" width="6.28515625" style="1" customWidth="1"/>
    <col min="12" max="12" width="6.85546875" style="1" customWidth="1"/>
    <col min="13" max="13" width="7.85546875" style="1" customWidth="1"/>
    <col min="14" max="14" width="6.5703125" style="1" customWidth="1"/>
    <col min="15" max="15" width="7.28515625" style="1" customWidth="1"/>
    <col min="16" max="19" width="5.5703125" style="1" customWidth="1"/>
    <col min="20" max="20" width="7" style="1" customWidth="1"/>
    <col min="21" max="21" width="6.42578125" style="1" customWidth="1"/>
    <col min="22" max="22" width="5.5703125" style="1" customWidth="1"/>
    <col min="23" max="23" width="15" style="1" customWidth="1"/>
    <col min="24" max="24" width="11.140625" style="1" customWidth="1"/>
    <col min="25" max="25" width="39.28515625" style="1" customWidth="1"/>
    <col min="26" max="26" width="12.7109375" style="1" customWidth="1"/>
    <col min="27" max="27" width="8.7109375" style="1" customWidth="1"/>
    <col min="28" max="28" width="15.42578125" style="2" customWidth="1"/>
    <col min="29" max="29" width="11.85546875" style="1" customWidth="1"/>
    <col min="30" max="30" width="18.85546875" style="2" customWidth="1"/>
    <col min="31" max="16384" width="17.5703125" style="1"/>
  </cols>
  <sheetData>
    <row r="1" spans="1:30" ht="53.25" customHeight="1" x14ac:dyDescent="0.15">
      <c r="B1" s="165" t="s">
        <v>235</v>
      </c>
      <c r="C1" s="166"/>
      <c r="D1" s="166"/>
      <c r="E1" s="166"/>
      <c r="F1" s="166"/>
      <c r="G1" s="166"/>
      <c r="H1" s="167"/>
      <c r="I1" s="168" t="s">
        <v>234</v>
      </c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30" ht="30.75" customHeight="1" x14ac:dyDescent="0.15"/>
    <row r="3" spans="1:30" ht="45" customHeight="1" x14ac:dyDescent="0.15">
      <c r="B3" s="158" t="s">
        <v>238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56" t="s">
        <v>239</v>
      </c>
      <c r="Z3" s="51"/>
      <c r="AA3" s="51"/>
    </row>
    <row r="4" spans="1:30" ht="30" customHeight="1" x14ac:dyDescent="0.15">
      <c r="A4" s="52"/>
      <c r="B4" s="52"/>
      <c r="C4" s="52"/>
      <c r="D4" s="52"/>
      <c r="E4" s="52"/>
      <c r="F4" s="52"/>
      <c r="G4" s="53"/>
      <c r="H4" s="52"/>
      <c r="I4" s="52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30" ht="16.5" customHeight="1" x14ac:dyDescent="0.15">
      <c r="A5" s="52"/>
      <c r="B5" s="52"/>
      <c r="C5" s="52"/>
      <c r="D5" s="52"/>
      <c r="E5" s="52"/>
      <c r="F5" s="52"/>
      <c r="G5" s="53"/>
      <c r="H5" s="52"/>
      <c r="I5" s="52"/>
      <c r="J5" s="50"/>
      <c r="K5" s="51">
        <f t="shared" ref="K5:V5" si="0">SUBTOTAL(9,K22:K158)</f>
        <v>10</v>
      </c>
      <c r="L5" s="51">
        <f t="shared" si="0"/>
        <v>30</v>
      </c>
      <c r="M5" s="51">
        <f t="shared" si="0"/>
        <v>46</v>
      </c>
      <c r="N5" s="51">
        <f t="shared" si="0"/>
        <v>32</v>
      </c>
      <c r="O5" s="51">
        <f t="shared" si="0"/>
        <v>56</v>
      </c>
      <c r="P5" s="51">
        <f t="shared" si="0"/>
        <v>60</v>
      </c>
      <c r="Q5" s="51">
        <f t="shared" si="0"/>
        <v>46</v>
      </c>
      <c r="R5" s="51">
        <f t="shared" si="0"/>
        <v>46</v>
      </c>
      <c r="S5" s="51">
        <f t="shared" si="0"/>
        <v>57</v>
      </c>
      <c r="T5" s="51">
        <f t="shared" si="0"/>
        <v>53</v>
      </c>
      <c r="U5" s="51">
        <f t="shared" si="0"/>
        <v>49</v>
      </c>
      <c r="V5" s="51">
        <f t="shared" si="0"/>
        <v>24</v>
      </c>
      <c r="W5" s="51"/>
      <c r="X5" s="51"/>
      <c r="Y5" s="51"/>
      <c r="Z5" s="51"/>
      <c r="AA5" s="51"/>
      <c r="AB5" s="1"/>
    </row>
    <row r="6" spans="1:30" ht="21" customHeight="1" x14ac:dyDescent="0.15">
      <c r="A6" s="160" t="s">
        <v>233</v>
      </c>
      <c r="B6" s="160" t="s">
        <v>232</v>
      </c>
      <c r="C6" s="160" t="s">
        <v>231</v>
      </c>
      <c r="D6" s="160" t="s">
        <v>230</v>
      </c>
      <c r="E6" s="160" t="s">
        <v>219</v>
      </c>
      <c r="F6" s="160" t="s">
        <v>229</v>
      </c>
      <c r="G6" s="49"/>
      <c r="H6" s="150" t="s">
        <v>228</v>
      </c>
      <c r="I6" s="150" t="s">
        <v>227</v>
      </c>
      <c r="J6" s="48"/>
      <c r="K6" s="160" t="s">
        <v>15</v>
      </c>
      <c r="L6" s="160" t="s">
        <v>14</v>
      </c>
      <c r="M6" s="160" t="s">
        <v>13</v>
      </c>
      <c r="N6" s="160" t="s">
        <v>12</v>
      </c>
      <c r="O6" s="160" t="s">
        <v>11</v>
      </c>
      <c r="P6" s="160" t="s">
        <v>10</v>
      </c>
      <c r="Q6" s="160" t="s">
        <v>9</v>
      </c>
      <c r="R6" s="160" t="s">
        <v>8</v>
      </c>
      <c r="S6" s="160" t="s">
        <v>7</v>
      </c>
      <c r="T6" s="160" t="s">
        <v>6</v>
      </c>
      <c r="U6" s="160" t="s">
        <v>5</v>
      </c>
      <c r="V6" s="160" t="s">
        <v>4</v>
      </c>
      <c r="W6" s="163" t="s">
        <v>226</v>
      </c>
      <c r="X6" s="150" t="s">
        <v>225</v>
      </c>
      <c r="Y6" s="150" t="s">
        <v>224</v>
      </c>
      <c r="Z6" s="150" t="s">
        <v>223</v>
      </c>
      <c r="AA6" s="150" t="s">
        <v>222</v>
      </c>
      <c r="AB6" s="1"/>
    </row>
    <row r="7" spans="1:30" ht="41.25" customHeight="1" thickBot="1" x14ac:dyDescent="0.2">
      <c r="A7" s="161"/>
      <c r="B7" s="161"/>
      <c r="C7" s="162"/>
      <c r="D7" s="162"/>
      <c r="E7" s="162"/>
      <c r="F7" s="162"/>
      <c r="G7" s="47" t="s">
        <v>221</v>
      </c>
      <c r="H7" s="151"/>
      <c r="I7" s="151"/>
      <c r="J7" s="46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4"/>
      <c r="X7" s="151"/>
      <c r="Y7" s="151"/>
      <c r="Z7" s="151"/>
      <c r="AA7" s="151"/>
      <c r="AB7" s="45" t="s">
        <v>220</v>
      </c>
      <c r="AC7" s="45" t="s">
        <v>219</v>
      </c>
      <c r="AD7" s="44" t="s">
        <v>218</v>
      </c>
    </row>
    <row r="8" spans="1:30" ht="32.25" customHeight="1" x14ac:dyDescent="0.15">
      <c r="A8" s="115" t="s">
        <v>217</v>
      </c>
      <c r="B8" s="116"/>
      <c r="C8" s="127" t="s">
        <v>216</v>
      </c>
      <c r="D8" s="80" t="s">
        <v>215</v>
      </c>
      <c r="E8" s="80" t="s">
        <v>214</v>
      </c>
      <c r="F8" s="64" t="s">
        <v>213</v>
      </c>
      <c r="G8" s="148"/>
      <c r="H8" s="66" t="s">
        <v>32</v>
      </c>
      <c r="I8" s="66" t="s">
        <v>236</v>
      </c>
      <c r="J8" s="25" t="s">
        <v>24</v>
      </c>
      <c r="K8" s="22"/>
      <c r="L8" s="22"/>
      <c r="M8" s="22"/>
      <c r="N8" s="22"/>
      <c r="O8" s="27"/>
      <c r="P8" s="22">
        <v>1</v>
      </c>
      <c r="Q8" s="22"/>
      <c r="R8" s="22"/>
      <c r="S8" s="22"/>
      <c r="T8" s="22"/>
      <c r="U8" s="22"/>
      <c r="V8" s="22"/>
      <c r="W8" s="21">
        <f t="shared" ref="W8:W39" si="1">SUM(K8:V8)</f>
        <v>1</v>
      </c>
      <c r="X8" s="92">
        <f>W9/W8</f>
        <v>1</v>
      </c>
      <c r="Y8" s="92">
        <f>AVERAGE(X8:X19)</f>
        <v>0.98484848484848486</v>
      </c>
      <c r="Z8" s="152">
        <v>0.02</v>
      </c>
      <c r="AA8" s="155">
        <f>Y8*Z8</f>
        <v>1.9696969696969699E-2</v>
      </c>
      <c r="AB8" s="2" t="s">
        <v>22</v>
      </c>
      <c r="AC8" s="2" t="s">
        <v>21</v>
      </c>
      <c r="AD8" s="2" t="s">
        <v>20</v>
      </c>
    </row>
    <row r="9" spans="1:30" ht="32.25" customHeight="1" x14ac:dyDescent="0.15">
      <c r="A9" s="117"/>
      <c r="B9" s="118"/>
      <c r="C9" s="128"/>
      <c r="D9" s="81"/>
      <c r="E9" s="81"/>
      <c r="F9" s="65"/>
      <c r="G9" s="149"/>
      <c r="H9" s="67"/>
      <c r="I9" s="67"/>
      <c r="J9" s="25" t="s">
        <v>23</v>
      </c>
      <c r="K9" s="22"/>
      <c r="L9" s="22"/>
      <c r="M9" s="22"/>
      <c r="N9" s="22"/>
      <c r="O9" s="22"/>
      <c r="P9" s="22">
        <v>1</v>
      </c>
      <c r="Q9" s="22"/>
      <c r="R9" s="22"/>
      <c r="S9" s="22"/>
      <c r="T9" s="22"/>
      <c r="U9" s="22"/>
      <c r="V9" s="22"/>
      <c r="W9" s="21">
        <f t="shared" si="1"/>
        <v>1</v>
      </c>
      <c r="X9" s="94"/>
      <c r="Y9" s="93"/>
      <c r="Z9" s="153"/>
      <c r="AA9" s="156"/>
      <c r="AB9" s="2" t="s">
        <v>22</v>
      </c>
      <c r="AC9" s="2" t="s">
        <v>21</v>
      </c>
      <c r="AD9" s="2" t="s">
        <v>20</v>
      </c>
    </row>
    <row r="10" spans="1:30" ht="32.25" customHeight="1" x14ac:dyDescent="0.15">
      <c r="A10" s="117"/>
      <c r="B10" s="118"/>
      <c r="C10" s="128"/>
      <c r="D10" s="81"/>
      <c r="E10" s="81"/>
      <c r="F10" s="64" t="s">
        <v>212</v>
      </c>
      <c r="G10" s="43"/>
      <c r="H10" s="66" t="s">
        <v>211</v>
      </c>
      <c r="I10" s="66" t="s">
        <v>236</v>
      </c>
      <c r="J10" s="25" t="s">
        <v>24</v>
      </c>
      <c r="K10" s="24"/>
      <c r="L10" s="23"/>
      <c r="M10" s="22"/>
      <c r="N10" s="22"/>
      <c r="O10" s="22"/>
      <c r="P10" s="22">
        <v>1</v>
      </c>
      <c r="Q10" s="22"/>
      <c r="R10" s="22"/>
      <c r="S10" s="22"/>
      <c r="T10" s="22"/>
      <c r="U10" s="22"/>
      <c r="V10" s="22"/>
      <c r="W10" s="21">
        <f t="shared" si="1"/>
        <v>1</v>
      </c>
      <c r="X10" s="92">
        <f>W11/W10</f>
        <v>1</v>
      </c>
      <c r="Y10" s="93"/>
      <c r="Z10" s="153"/>
      <c r="AA10" s="156"/>
      <c r="AC10" s="2"/>
    </row>
    <row r="11" spans="1:30" ht="32.25" customHeight="1" x14ac:dyDescent="0.15">
      <c r="A11" s="117"/>
      <c r="B11" s="118"/>
      <c r="C11" s="128"/>
      <c r="D11" s="81"/>
      <c r="E11" s="81"/>
      <c r="F11" s="65"/>
      <c r="G11" s="43"/>
      <c r="H11" s="67"/>
      <c r="I11" s="67"/>
      <c r="J11" s="25" t="s">
        <v>23</v>
      </c>
      <c r="K11" s="24"/>
      <c r="L11" s="23"/>
      <c r="M11" s="22"/>
      <c r="N11" s="22"/>
      <c r="O11" s="22"/>
      <c r="P11" s="22">
        <v>1</v>
      </c>
      <c r="Q11" s="22"/>
      <c r="R11" s="22"/>
      <c r="S11" s="22"/>
      <c r="T11" s="22"/>
      <c r="U11" s="22"/>
      <c r="V11" s="22"/>
      <c r="W11" s="21">
        <f t="shared" si="1"/>
        <v>1</v>
      </c>
      <c r="X11" s="94"/>
      <c r="Y11" s="93"/>
      <c r="Z11" s="153"/>
      <c r="AA11" s="156"/>
      <c r="AC11" s="2"/>
    </row>
    <row r="12" spans="1:30" ht="32.25" customHeight="1" x14ac:dyDescent="0.15">
      <c r="A12" s="117"/>
      <c r="B12" s="118"/>
      <c r="C12" s="128"/>
      <c r="D12" s="81"/>
      <c r="E12" s="81"/>
      <c r="F12" s="64" t="s">
        <v>210</v>
      </c>
      <c r="G12" s="148"/>
      <c r="H12" s="66" t="s">
        <v>32</v>
      </c>
      <c r="I12" s="66" t="s">
        <v>236</v>
      </c>
      <c r="J12" s="25" t="s">
        <v>24</v>
      </c>
      <c r="K12" s="24"/>
      <c r="L12" s="23">
        <v>1</v>
      </c>
      <c r="M12" s="22"/>
      <c r="N12" s="22"/>
      <c r="O12" s="27"/>
      <c r="P12" s="22">
        <v>1</v>
      </c>
      <c r="Q12" s="22"/>
      <c r="R12" s="22"/>
      <c r="S12" s="22"/>
      <c r="T12" s="22"/>
      <c r="U12" s="22"/>
      <c r="V12" s="22"/>
      <c r="W12" s="21">
        <f t="shared" si="1"/>
        <v>2</v>
      </c>
      <c r="X12" s="92">
        <f>W13/W12</f>
        <v>1</v>
      </c>
      <c r="Y12" s="93"/>
      <c r="Z12" s="153"/>
      <c r="AA12" s="156"/>
      <c r="AB12" s="2" t="s">
        <v>22</v>
      </c>
      <c r="AC12" s="2" t="s">
        <v>21</v>
      </c>
      <c r="AD12" s="2" t="s">
        <v>20</v>
      </c>
    </row>
    <row r="13" spans="1:30" ht="32.25" customHeight="1" x14ac:dyDescent="0.15">
      <c r="A13" s="117"/>
      <c r="B13" s="118"/>
      <c r="C13" s="128"/>
      <c r="D13" s="81"/>
      <c r="E13" s="81"/>
      <c r="F13" s="65"/>
      <c r="G13" s="149"/>
      <c r="H13" s="67"/>
      <c r="I13" s="67"/>
      <c r="J13" s="25" t="s">
        <v>23</v>
      </c>
      <c r="K13" s="24"/>
      <c r="L13" s="23">
        <v>1</v>
      </c>
      <c r="M13" s="22"/>
      <c r="N13" s="22"/>
      <c r="O13" s="22"/>
      <c r="P13" s="22">
        <v>1</v>
      </c>
      <c r="Q13" s="22"/>
      <c r="R13" s="22"/>
      <c r="S13" s="22"/>
      <c r="T13" s="22"/>
      <c r="U13" s="22"/>
      <c r="V13" s="22"/>
      <c r="W13" s="21">
        <f t="shared" si="1"/>
        <v>2</v>
      </c>
      <c r="X13" s="94"/>
      <c r="Y13" s="93"/>
      <c r="Z13" s="153"/>
      <c r="AA13" s="156"/>
      <c r="AB13" s="2" t="s">
        <v>22</v>
      </c>
      <c r="AC13" s="2" t="s">
        <v>21</v>
      </c>
      <c r="AD13" s="2" t="s">
        <v>20</v>
      </c>
    </row>
    <row r="14" spans="1:30" ht="32.25" customHeight="1" x14ac:dyDescent="0.15">
      <c r="A14" s="117"/>
      <c r="B14" s="118"/>
      <c r="C14" s="128"/>
      <c r="D14" s="81"/>
      <c r="E14" s="81"/>
      <c r="F14" s="64" t="s">
        <v>209</v>
      </c>
      <c r="G14" s="148"/>
      <c r="H14" s="66" t="s">
        <v>32</v>
      </c>
      <c r="I14" s="66" t="s">
        <v>236</v>
      </c>
      <c r="J14" s="25" t="s">
        <v>24</v>
      </c>
      <c r="K14" s="24"/>
      <c r="L14" s="23"/>
      <c r="M14" s="22"/>
      <c r="N14" s="22"/>
      <c r="O14" s="22"/>
      <c r="P14" s="22">
        <v>1</v>
      </c>
      <c r="Q14" s="22"/>
      <c r="R14" s="22"/>
      <c r="S14" s="22"/>
      <c r="T14" s="22"/>
      <c r="U14" s="22"/>
      <c r="V14" s="22"/>
      <c r="W14" s="21">
        <f t="shared" si="1"/>
        <v>1</v>
      </c>
      <c r="X14" s="92">
        <f>W15/W14</f>
        <v>1</v>
      </c>
      <c r="Y14" s="93"/>
      <c r="Z14" s="153"/>
      <c r="AA14" s="156"/>
      <c r="AC14" s="2"/>
    </row>
    <row r="15" spans="1:30" ht="32.25" customHeight="1" x14ac:dyDescent="0.15">
      <c r="A15" s="117"/>
      <c r="B15" s="118"/>
      <c r="C15" s="128"/>
      <c r="D15" s="81"/>
      <c r="E15" s="81"/>
      <c r="F15" s="65"/>
      <c r="G15" s="149"/>
      <c r="H15" s="67"/>
      <c r="I15" s="67"/>
      <c r="J15" s="25" t="s">
        <v>23</v>
      </c>
      <c r="K15" s="24"/>
      <c r="L15" s="23"/>
      <c r="M15" s="22"/>
      <c r="N15" s="22"/>
      <c r="O15" s="22"/>
      <c r="P15" s="22">
        <v>1</v>
      </c>
      <c r="Q15" s="22"/>
      <c r="R15" s="22"/>
      <c r="S15" s="22"/>
      <c r="T15" s="22"/>
      <c r="U15" s="22"/>
      <c r="V15" s="22"/>
      <c r="W15" s="21">
        <f t="shared" si="1"/>
        <v>1</v>
      </c>
      <c r="X15" s="94"/>
      <c r="Y15" s="93"/>
      <c r="Z15" s="153"/>
      <c r="AA15" s="156"/>
      <c r="AC15" s="2"/>
    </row>
    <row r="16" spans="1:30" ht="32.25" customHeight="1" x14ac:dyDescent="0.15">
      <c r="A16" s="117"/>
      <c r="B16" s="118"/>
      <c r="C16" s="128"/>
      <c r="D16" s="81"/>
      <c r="E16" s="81"/>
      <c r="F16" s="64" t="s">
        <v>208</v>
      </c>
      <c r="G16" s="143"/>
      <c r="H16" s="66" t="s">
        <v>39</v>
      </c>
      <c r="I16" s="66" t="s">
        <v>236</v>
      </c>
      <c r="J16" s="25" t="s">
        <v>24</v>
      </c>
      <c r="K16" s="24"/>
      <c r="L16" s="23">
        <v>1</v>
      </c>
      <c r="M16" s="22">
        <v>1</v>
      </c>
      <c r="N16" s="22">
        <v>1</v>
      </c>
      <c r="O16" s="27">
        <v>1</v>
      </c>
      <c r="P16" s="22">
        <v>1</v>
      </c>
      <c r="Q16" s="22">
        <v>1</v>
      </c>
      <c r="R16" s="22">
        <v>1</v>
      </c>
      <c r="S16" s="22">
        <v>1</v>
      </c>
      <c r="T16" s="22">
        <v>1</v>
      </c>
      <c r="U16" s="22">
        <v>1</v>
      </c>
      <c r="V16" s="22">
        <v>1</v>
      </c>
      <c r="W16" s="21">
        <f t="shared" si="1"/>
        <v>11</v>
      </c>
      <c r="X16" s="92">
        <f>W17/W16</f>
        <v>0.90909090909090906</v>
      </c>
      <c r="Y16" s="93"/>
      <c r="Z16" s="153"/>
      <c r="AA16" s="156"/>
      <c r="AB16" s="2" t="s">
        <v>22</v>
      </c>
      <c r="AC16" s="2" t="s">
        <v>21</v>
      </c>
      <c r="AD16" s="2" t="s">
        <v>20</v>
      </c>
    </row>
    <row r="17" spans="1:30" ht="32.25" customHeight="1" x14ac:dyDescent="0.15">
      <c r="A17" s="117"/>
      <c r="B17" s="118"/>
      <c r="C17" s="128"/>
      <c r="D17" s="81"/>
      <c r="E17" s="81"/>
      <c r="F17" s="65"/>
      <c r="G17" s="144"/>
      <c r="H17" s="67"/>
      <c r="I17" s="67"/>
      <c r="J17" s="25" t="s">
        <v>23</v>
      </c>
      <c r="K17" s="24"/>
      <c r="L17" s="23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/>
      <c r="V17" s="22">
        <v>1</v>
      </c>
      <c r="W17" s="21">
        <f t="shared" si="1"/>
        <v>10</v>
      </c>
      <c r="X17" s="94"/>
      <c r="Y17" s="93"/>
      <c r="Z17" s="153"/>
      <c r="AA17" s="156"/>
      <c r="AB17" s="2" t="s">
        <v>22</v>
      </c>
      <c r="AC17" s="2" t="s">
        <v>21</v>
      </c>
      <c r="AD17" s="2" t="s">
        <v>20</v>
      </c>
    </row>
    <row r="18" spans="1:30" ht="32.25" customHeight="1" x14ac:dyDescent="0.15">
      <c r="A18" s="117"/>
      <c r="B18" s="118"/>
      <c r="C18" s="128"/>
      <c r="D18" s="81"/>
      <c r="E18" s="81"/>
      <c r="F18" s="64" t="s">
        <v>207</v>
      </c>
      <c r="G18" s="98"/>
      <c r="H18" s="66" t="s">
        <v>39</v>
      </c>
      <c r="I18" s="66" t="s">
        <v>236</v>
      </c>
      <c r="J18" s="25" t="s">
        <v>24</v>
      </c>
      <c r="K18" s="24">
        <v>1</v>
      </c>
      <c r="L18" s="23"/>
      <c r="M18" s="22"/>
      <c r="N18" s="22"/>
      <c r="O18" s="27"/>
      <c r="P18" s="22">
        <v>1</v>
      </c>
      <c r="Q18" s="22"/>
      <c r="R18" s="22"/>
      <c r="S18" s="22"/>
      <c r="T18" s="22"/>
      <c r="U18" s="22"/>
      <c r="V18" s="22">
        <v>1</v>
      </c>
      <c r="W18" s="21">
        <f t="shared" si="1"/>
        <v>3</v>
      </c>
      <c r="X18" s="92">
        <f>W19/W18</f>
        <v>1</v>
      </c>
      <c r="Y18" s="93"/>
      <c r="Z18" s="153"/>
      <c r="AA18" s="156"/>
      <c r="AB18" s="2" t="s">
        <v>22</v>
      </c>
      <c r="AC18" s="2" t="s">
        <v>21</v>
      </c>
      <c r="AD18" s="2" t="s">
        <v>20</v>
      </c>
    </row>
    <row r="19" spans="1:30" ht="32.25" customHeight="1" thickBot="1" x14ac:dyDescent="0.2">
      <c r="A19" s="119"/>
      <c r="B19" s="120"/>
      <c r="C19" s="136"/>
      <c r="D19" s="82"/>
      <c r="E19" s="82"/>
      <c r="F19" s="65"/>
      <c r="G19" s="99"/>
      <c r="H19" s="67"/>
      <c r="I19" s="67"/>
      <c r="J19" s="25" t="s">
        <v>23</v>
      </c>
      <c r="K19" s="24">
        <v>1</v>
      </c>
      <c r="L19" s="23"/>
      <c r="M19" s="22"/>
      <c r="N19" s="22"/>
      <c r="O19" s="22"/>
      <c r="P19" s="22">
        <v>1</v>
      </c>
      <c r="Q19" s="22"/>
      <c r="R19" s="22"/>
      <c r="S19" s="22"/>
      <c r="T19" s="22"/>
      <c r="U19" s="22"/>
      <c r="V19" s="22">
        <v>1</v>
      </c>
      <c r="W19" s="21">
        <f t="shared" si="1"/>
        <v>3</v>
      </c>
      <c r="X19" s="94"/>
      <c r="Y19" s="94"/>
      <c r="Z19" s="154"/>
      <c r="AA19" s="157"/>
      <c r="AB19" s="2" t="s">
        <v>22</v>
      </c>
      <c r="AC19" s="2" t="s">
        <v>21</v>
      </c>
      <c r="AD19" s="2" t="s">
        <v>20</v>
      </c>
    </row>
    <row r="20" spans="1:30" s="20" customFormat="1" ht="22.5" customHeight="1" x14ac:dyDescent="0.15">
      <c r="A20" s="115" t="s">
        <v>206</v>
      </c>
      <c r="B20" s="116"/>
      <c r="C20" s="127" t="s">
        <v>205</v>
      </c>
      <c r="D20" s="80" t="s">
        <v>204</v>
      </c>
      <c r="E20" s="80" t="s">
        <v>203</v>
      </c>
      <c r="F20" s="64" t="s">
        <v>202</v>
      </c>
      <c r="G20" s="98"/>
      <c r="H20" s="66" t="s">
        <v>39</v>
      </c>
      <c r="I20" s="66" t="s">
        <v>62</v>
      </c>
      <c r="J20" s="25" t="s">
        <v>24</v>
      </c>
      <c r="K20" s="24"/>
      <c r="L20" s="23"/>
      <c r="M20" s="22">
        <v>1</v>
      </c>
      <c r="N20" s="22">
        <v>1</v>
      </c>
      <c r="O20" s="27"/>
      <c r="P20" s="22"/>
      <c r="Q20" s="22"/>
      <c r="R20" s="22"/>
      <c r="S20" s="22">
        <v>1</v>
      </c>
      <c r="T20" s="22"/>
      <c r="U20" s="22"/>
      <c r="V20" s="22"/>
      <c r="W20" s="21">
        <f t="shared" si="1"/>
        <v>3</v>
      </c>
      <c r="X20" s="92">
        <f>W21/W20</f>
        <v>1.6666666666666667</v>
      </c>
      <c r="Y20" s="92">
        <f>AVERAGE(X20:X29)</f>
        <v>1.2733333333333334</v>
      </c>
      <c r="Z20" s="91">
        <v>0.1</v>
      </c>
      <c r="AA20" s="92">
        <f>+Y20*Z20</f>
        <v>0.12733333333333335</v>
      </c>
      <c r="AB20" s="2" t="s">
        <v>22</v>
      </c>
      <c r="AC20" s="2" t="s">
        <v>21</v>
      </c>
      <c r="AD20" s="2" t="s">
        <v>20</v>
      </c>
    </row>
    <row r="21" spans="1:30" s="20" customFormat="1" ht="35.25" customHeight="1" x14ac:dyDescent="0.15">
      <c r="A21" s="117"/>
      <c r="B21" s="118"/>
      <c r="C21" s="128"/>
      <c r="D21" s="81"/>
      <c r="E21" s="81"/>
      <c r="F21" s="65"/>
      <c r="G21" s="99"/>
      <c r="H21" s="67"/>
      <c r="I21" s="67"/>
      <c r="J21" s="25" t="s">
        <v>23</v>
      </c>
      <c r="K21" s="24"/>
      <c r="L21" s="23"/>
      <c r="M21" s="35">
        <v>1</v>
      </c>
      <c r="N21" s="22">
        <v>1</v>
      </c>
      <c r="O21" s="22"/>
      <c r="P21" s="22"/>
      <c r="Q21" s="22"/>
      <c r="R21" s="22"/>
      <c r="S21" s="22">
        <v>1</v>
      </c>
      <c r="T21" s="22">
        <v>1</v>
      </c>
      <c r="U21" s="22">
        <v>1</v>
      </c>
      <c r="V21" s="22"/>
      <c r="W21" s="21">
        <f t="shared" si="1"/>
        <v>5</v>
      </c>
      <c r="X21" s="94"/>
      <c r="Y21" s="93"/>
      <c r="Z21" s="78"/>
      <c r="AA21" s="93"/>
      <c r="AB21" s="2" t="s">
        <v>22</v>
      </c>
      <c r="AC21" s="2" t="s">
        <v>21</v>
      </c>
      <c r="AD21" s="2" t="s">
        <v>20</v>
      </c>
    </row>
    <row r="22" spans="1:30" ht="32.25" customHeight="1" x14ac:dyDescent="0.15">
      <c r="A22" s="117"/>
      <c r="B22" s="118"/>
      <c r="C22" s="128"/>
      <c r="D22" s="81"/>
      <c r="E22" s="81"/>
      <c r="F22" s="64" t="s">
        <v>201</v>
      </c>
      <c r="G22" s="98"/>
      <c r="H22" s="66" t="s">
        <v>63</v>
      </c>
      <c r="I22" s="66" t="s">
        <v>236</v>
      </c>
      <c r="J22" s="25" t="s">
        <v>24</v>
      </c>
      <c r="K22" s="24"/>
      <c r="L22" s="23"/>
      <c r="M22" s="22"/>
      <c r="N22" s="22"/>
      <c r="O22" s="27"/>
      <c r="P22" s="22"/>
      <c r="Q22" s="22"/>
      <c r="R22" s="22"/>
      <c r="S22" s="22">
        <v>1</v>
      </c>
      <c r="T22" s="22">
        <v>1</v>
      </c>
      <c r="U22" s="22"/>
      <c r="V22" s="22"/>
      <c r="W22" s="21">
        <f t="shared" si="1"/>
        <v>2</v>
      </c>
      <c r="X22" s="92">
        <f>W23/W22</f>
        <v>1.5</v>
      </c>
      <c r="Y22" s="93"/>
      <c r="Z22" s="78"/>
      <c r="AA22" s="93"/>
      <c r="AB22" s="2" t="s">
        <v>22</v>
      </c>
      <c r="AC22" s="2" t="s">
        <v>21</v>
      </c>
      <c r="AD22" s="2" t="s">
        <v>20</v>
      </c>
    </row>
    <row r="23" spans="1:30" ht="32.25" customHeight="1" x14ac:dyDescent="0.15">
      <c r="A23" s="117"/>
      <c r="B23" s="118"/>
      <c r="C23" s="128"/>
      <c r="D23" s="81"/>
      <c r="E23" s="81"/>
      <c r="F23" s="65"/>
      <c r="G23" s="99"/>
      <c r="H23" s="67"/>
      <c r="I23" s="67"/>
      <c r="J23" s="25" t="s">
        <v>23</v>
      </c>
      <c r="K23" s="24"/>
      <c r="L23" s="23"/>
      <c r="M23" s="22"/>
      <c r="N23" s="22"/>
      <c r="O23" s="22"/>
      <c r="P23" s="22"/>
      <c r="Q23" s="22"/>
      <c r="R23" s="22"/>
      <c r="S23" s="22">
        <v>1</v>
      </c>
      <c r="T23" s="22">
        <v>1</v>
      </c>
      <c r="U23" s="22">
        <v>1</v>
      </c>
      <c r="V23" s="22"/>
      <c r="W23" s="21">
        <f t="shared" si="1"/>
        <v>3</v>
      </c>
      <c r="X23" s="94"/>
      <c r="Y23" s="93"/>
      <c r="Z23" s="78"/>
      <c r="AA23" s="93"/>
      <c r="AB23" s="2" t="s">
        <v>22</v>
      </c>
      <c r="AC23" s="2" t="s">
        <v>21</v>
      </c>
      <c r="AD23" s="2" t="s">
        <v>20</v>
      </c>
    </row>
    <row r="24" spans="1:30" s="20" customFormat="1" ht="48" customHeight="1" x14ac:dyDescent="0.15">
      <c r="A24" s="117"/>
      <c r="B24" s="118"/>
      <c r="C24" s="128"/>
      <c r="D24" s="81"/>
      <c r="E24" s="81"/>
      <c r="F24" s="64" t="s">
        <v>237</v>
      </c>
      <c r="G24" s="132"/>
      <c r="H24" s="66" t="s">
        <v>63</v>
      </c>
      <c r="I24" s="66" t="s">
        <v>149</v>
      </c>
      <c r="J24" s="25" t="s">
        <v>24</v>
      </c>
      <c r="K24" s="24"/>
      <c r="L24" s="23">
        <v>1</v>
      </c>
      <c r="M24" s="22"/>
      <c r="N24" s="22"/>
      <c r="O24" s="27">
        <v>1</v>
      </c>
      <c r="P24" s="22">
        <v>1</v>
      </c>
      <c r="Q24" s="22"/>
      <c r="R24" s="22">
        <v>1</v>
      </c>
      <c r="S24" s="22"/>
      <c r="T24" s="22">
        <v>1</v>
      </c>
      <c r="U24" s="22"/>
      <c r="V24" s="22"/>
      <c r="W24" s="21">
        <f t="shared" si="1"/>
        <v>5</v>
      </c>
      <c r="X24" s="92">
        <f>W25/W24</f>
        <v>1.2</v>
      </c>
      <c r="Y24" s="93"/>
      <c r="Z24" s="78"/>
      <c r="AA24" s="93"/>
      <c r="AB24" s="2" t="s">
        <v>22</v>
      </c>
      <c r="AC24" s="2" t="s">
        <v>21</v>
      </c>
      <c r="AD24" s="2" t="s">
        <v>20</v>
      </c>
    </row>
    <row r="25" spans="1:30" s="20" customFormat="1" ht="48" customHeight="1" x14ac:dyDescent="0.15">
      <c r="A25" s="117"/>
      <c r="B25" s="118"/>
      <c r="C25" s="128"/>
      <c r="D25" s="81"/>
      <c r="E25" s="81"/>
      <c r="F25" s="65"/>
      <c r="G25" s="133"/>
      <c r="H25" s="67"/>
      <c r="I25" s="67"/>
      <c r="J25" s="25" t="s">
        <v>23</v>
      </c>
      <c r="K25" s="24"/>
      <c r="L25" s="23">
        <v>1</v>
      </c>
      <c r="M25" s="22"/>
      <c r="N25" s="22"/>
      <c r="O25" s="22">
        <v>1</v>
      </c>
      <c r="P25" s="22">
        <v>1</v>
      </c>
      <c r="Q25" s="22"/>
      <c r="R25" s="22">
        <v>1</v>
      </c>
      <c r="S25" s="22"/>
      <c r="T25" s="22">
        <v>1</v>
      </c>
      <c r="U25" s="22">
        <v>1</v>
      </c>
      <c r="V25" s="22"/>
      <c r="W25" s="21">
        <f t="shared" si="1"/>
        <v>6</v>
      </c>
      <c r="X25" s="94"/>
      <c r="Y25" s="93"/>
      <c r="Z25" s="78"/>
      <c r="AA25" s="93"/>
      <c r="AB25" s="2" t="s">
        <v>22</v>
      </c>
      <c r="AC25" s="2" t="s">
        <v>21</v>
      </c>
      <c r="AD25" s="2" t="s">
        <v>20</v>
      </c>
    </row>
    <row r="26" spans="1:30" ht="32.25" customHeight="1" x14ac:dyDescent="0.15">
      <c r="A26" s="117"/>
      <c r="B26" s="118"/>
      <c r="C26" s="128"/>
      <c r="D26" s="81"/>
      <c r="E26" s="81"/>
      <c r="F26" s="64" t="s">
        <v>200</v>
      </c>
      <c r="G26" s="98"/>
      <c r="H26" s="66" t="s">
        <v>63</v>
      </c>
      <c r="I26" s="66" t="s">
        <v>199</v>
      </c>
      <c r="J26" s="25" t="s">
        <v>24</v>
      </c>
      <c r="K26" s="24"/>
      <c r="L26" s="23"/>
      <c r="M26" s="22"/>
      <c r="N26" s="22"/>
      <c r="O26" s="27">
        <v>1</v>
      </c>
      <c r="P26" s="22">
        <v>1</v>
      </c>
      <c r="Q26" s="22"/>
      <c r="R26" s="22">
        <v>1</v>
      </c>
      <c r="S26" s="22">
        <v>1</v>
      </c>
      <c r="T26" s="22">
        <v>1</v>
      </c>
      <c r="U26" s="22">
        <v>1</v>
      </c>
      <c r="V26" s="22"/>
      <c r="W26" s="21">
        <f t="shared" si="1"/>
        <v>6</v>
      </c>
      <c r="X26" s="92">
        <f>W27/W26</f>
        <v>1</v>
      </c>
      <c r="Y26" s="93"/>
      <c r="Z26" s="78"/>
      <c r="AA26" s="93"/>
      <c r="AB26" s="2" t="s">
        <v>22</v>
      </c>
      <c r="AC26" s="2" t="s">
        <v>21</v>
      </c>
      <c r="AD26" s="2" t="s">
        <v>20</v>
      </c>
    </row>
    <row r="27" spans="1:30" ht="30.75" customHeight="1" x14ac:dyDescent="0.15">
      <c r="A27" s="117"/>
      <c r="B27" s="118"/>
      <c r="C27" s="128"/>
      <c r="D27" s="81"/>
      <c r="E27" s="81"/>
      <c r="F27" s="65"/>
      <c r="G27" s="99"/>
      <c r="H27" s="67"/>
      <c r="I27" s="67"/>
      <c r="J27" s="25" t="s">
        <v>23</v>
      </c>
      <c r="K27" s="24"/>
      <c r="L27" s="23"/>
      <c r="M27" s="22"/>
      <c r="N27" s="22"/>
      <c r="O27" s="22">
        <v>1</v>
      </c>
      <c r="P27" s="22">
        <v>1</v>
      </c>
      <c r="Q27" s="22"/>
      <c r="R27" s="22">
        <v>1</v>
      </c>
      <c r="S27" s="22">
        <v>1</v>
      </c>
      <c r="T27" s="22">
        <v>1</v>
      </c>
      <c r="U27" s="22">
        <v>1</v>
      </c>
      <c r="V27" s="22"/>
      <c r="W27" s="21">
        <f t="shared" si="1"/>
        <v>6</v>
      </c>
      <c r="X27" s="94"/>
      <c r="Y27" s="93"/>
      <c r="Z27" s="78"/>
      <c r="AA27" s="93"/>
      <c r="AB27" s="2" t="s">
        <v>22</v>
      </c>
      <c r="AC27" s="2" t="s">
        <v>21</v>
      </c>
      <c r="AD27" s="2" t="s">
        <v>20</v>
      </c>
    </row>
    <row r="28" spans="1:30" ht="32.25" customHeight="1" x14ac:dyDescent="0.15">
      <c r="A28" s="117"/>
      <c r="B28" s="118"/>
      <c r="C28" s="128"/>
      <c r="D28" s="81"/>
      <c r="E28" s="81"/>
      <c r="F28" s="64" t="s">
        <v>198</v>
      </c>
      <c r="G28" s="98"/>
      <c r="H28" s="66" t="s">
        <v>44</v>
      </c>
      <c r="I28" s="66" t="s">
        <v>236</v>
      </c>
      <c r="J28" s="25" t="s">
        <v>24</v>
      </c>
      <c r="K28" s="24"/>
      <c r="L28" s="23"/>
      <c r="M28" s="22"/>
      <c r="N28" s="22">
        <v>1</v>
      </c>
      <c r="O28" s="27"/>
      <c r="P28" s="22"/>
      <c r="Q28" s="22">
        <v>1</v>
      </c>
      <c r="R28" s="22">
        <v>1</v>
      </c>
      <c r="S28" s="22"/>
      <c r="T28" s="22"/>
      <c r="U28" s="22">
        <v>1</v>
      </c>
      <c r="V28" s="22"/>
      <c r="W28" s="21">
        <f t="shared" si="1"/>
        <v>4</v>
      </c>
      <c r="X28" s="92">
        <f>W29/W28</f>
        <v>1</v>
      </c>
      <c r="Y28" s="93"/>
      <c r="Z28" s="78"/>
      <c r="AA28" s="93"/>
      <c r="AB28" s="2" t="s">
        <v>22</v>
      </c>
      <c r="AC28" s="2" t="s">
        <v>21</v>
      </c>
      <c r="AD28" s="2" t="s">
        <v>20</v>
      </c>
    </row>
    <row r="29" spans="1:30" ht="32.25" customHeight="1" thickBot="1" x14ac:dyDescent="0.2">
      <c r="A29" s="119"/>
      <c r="B29" s="120"/>
      <c r="C29" s="136"/>
      <c r="D29" s="82"/>
      <c r="E29" s="82"/>
      <c r="F29" s="65"/>
      <c r="G29" s="99"/>
      <c r="H29" s="67"/>
      <c r="I29" s="67"/>
      <c r="J29" s="25" t="s">
        <v>23</v>
      </c>
      <c r="K29" s="24"/>
      <c r="L29" s="23"/>
      <c r="M29" s="22"/>
      <c r="N29" s="22">
        <v>0</v>
      </c>
      <c r="O29" s="22"/>
      <c r="P29" s="22"/>
      <c r="Q29" s="22">
        <v>1</v>
      </c>
      <c r="R29" s="22">
        <v>1</v>
      </c>
      <c r="S29" s="22"/>
      <c r="T29" s="22">
        <v>1</v>
      </c>
      <c r="U29" s="22">
        <v>1</v>
      </c>
      <c r="V29" s="22"/>
      <c r="W29" s="21">
        <f t="shared" si="1"/>
        <v>4</v>
      </c>
      <c r="X29" s="94"/>
      <c r="Y29" s="94"/>
      <c r="Z29" s="79"/>
      <c r="AA29" s="94"/>
      <c r="AB29" s="2" t="s">
        <v>22</v>
      </c>
      <c r="AC29" s="2" t="s">
        <v>21</v>
      </c>
      <c r="AD29" s="2" t="s">
        <v>20</v>
      </c>
    </row>
    <row r="30" spans="1:30" s="20" customFormat="1" ht="25.5" customHeight="1" x14ac:dyDescent="0.15">
      <c r="A30" s="115" t="s">
        <v>197</v>
      </c>
      <c r="B30" s="116"/>
      <c r="C30" s="127" t="s">
        <v>196</v>
      </c>
      <c r="D30" s="80" t="s">
        <v>195</v>
      </c>
      <c r="E30" s="80" t="s">
        <v>28</v>
      </c>
      <c r="F30" s="64" t="s">
        <v>194</v>
      </c>
      <c r="G30" s="98"/>
      <c r="H30" s="66" t="s">
        <v>39</v>
      </c>
      <c r="I30" s="66" t="s">
        <v>236</v>
      </c>
      <c r="J30" s="25" t="s">
        <v>24</v>
      </c>
      <c r="K30" s="24"/>
      <c r="L30" s="23">
        <v>1</v>
      </c>
      <c r="M30" s="22"/>
      <c r="N30" s="22"/>
      <c r="O30" s="27"/>
      <c r="P30" s="22"/>
      <c r="Q30" s="22"/>
      <c r="R30" s="22"/>
      <c r="S30" s="22"/>
      <c r="T30" s="22"/>
      <c r="U30" s="22"/>
      <c r="V30" s="22"/>
      <c r="W30" s="21">
        <f t="shared" si="1"/>
        <v>1</v>
      </c>
      <c r="X30" s="92">
        <f>W31/W30</f>
        <v>1</v>
      </c>
      <c r="Y30" s="92">
        <f>AVERAGE(X30:X37)</f>
        <v>1</v>
      </c>
      <c r="Z30" s="91">
        <v>0.1</v>
      </c>
      <c r="AA30" s="92">
        <f>+Y30*Z30</f>
        <v>0.1</v>
      </c>
      <c r="AB30" s="2" t="s">
        <v>22</v>
      </c>
      <c r="AC30" s="2" t="s">
        <v>21</v>
      </c>
      <c r="AD30" s="2" t="s">
        <v>20</v>
      </c>
    </row>
    <row r="31" spans="1:30" s="20" customFormat="1" ht="25.5" customHeight="1" x14ac:dyDescent="0.15">
      <c r="A31" s="117"/>
      <c r="B31" s="118"/>
      <c r="C31" s="128"/>
      <c r="D31" s="81"/>
      <c r="E31" s="81"/>
      <c r="F31" s="65"/>
      <c r="G31" s="99"/>
      <c r="H31" s="67"/>
      <c r="I31" s="67"/>
      <c r="J31" s="25" t="s">
        <v>23</v>
      </c>
      <c r="K31" s="24"/>
      <c r="L31" s="23">
        <v>1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1">
        <f t="shared" si="1"/>
        <v>1</v>
      </c>
      <c r="X31" s="94"/>
      <c r="Y31" s="93"/>
      <c r="Z31" s="78"/>
      <c r="AA31" s="93"/>
      <c r="AB31" s="2" t="s">
        <v>22</v>
      </c>
      <c r="AC31" s="2" t="s">
        <v>21</v>
      </c>
      <c r="AD31" s="2" t="s">
        <v>20</v>
      </c>
    </row>
    <row r="32" spans="1:30" ht="32.25" customHeight="1" x14ac:dyDescent="0.15">
      <c r="A32" s="117"/>
      <c r="B32" s="118"/>
      <c r="C32" s="128"/>
      <c r="D32" s="81"/>
      <c r="E32" s="81"/>
      <c r="F32" s="64" t="s">
        <v>193</v>
      </c>
      <c r="G32" s="143"/>
      <c r="H32" s="66" t="s">
        <v>39</v>
      </c>
      <c r="I32" s="66" t="s">
        <v>62</v>
      </c>
      <c r="J32" s="25" t="s">
        <v>24</v>
      </c>
      <c r="K32" s="24"/>
      <c r="L32" s="23"/>
      <c r="M32" s="22"/>
      <c r="N32" s="22"/>
      <c r="O32" s="27">
        <v>1</v>
      </c>
      <c r="P32" s="22">
        <v>1</v>
      </c>
      <c r="Q32" s="22"/>
      <c r="R32" s="22">
        <v>1</v>
      </c>
      <c r="S32" s="22">
        <v>1</v>
      </c>
      <c r="T32" s="22">
        <v>1</v>
      </c>
      <c r="U32" s="22"/>
      <c r="V32" s="22"/>
      <c r="W32" s="19">
        <f t="shared" si="1"/>
        <v>5</v>
      </c>
      <c r="X32" s="92">
        <f>W33/W32</f>
        <v>1</v>
      </c>
      <c r="Y32" s="93"/>
      <c r="Z32" s="78"/>
      <c r="AA32" s="93"/>
      <c r="AB32" s="2" t="s">
        <v>22</v>
      </c>
      <c r="AC32" s="2" t="s">
        <v>21</v>
      </c>
      <c r="AD32" s="2" t="s">
        <v>20</v>
      </c>
    </row>
    <row r="33" spans="1:30" s="20" customFormat="1" ht="32.25" customHeight="1" x14ac:dyDescent="0.15">
      <c r="A33" s="117"/>
      <c r="B33" s="118"/>
      <c r="C33" s="128"/>
      <c r="D33" s="81"/>
      <c r="E33" s="81"/>
      <c r="F33" s="65"/>
      <c r="G33" s="144"/>
      <c r="H33" s="67"/>
      <c r="I33" s="67"/>
      <c r="J33" s="25" t="s">
        <v>23</v>
      </c>
      <c r="K33" s="24"/>
      <c r="L33" s="23"/>
      <c r="M33" s="22"/>
      <c r="N33" s="22"/>
      <c r="O33" s="22">
        <v>1</v>
      </c>
      <c r="P33" s="22">
        <v>1</v>
      </c>
      <c r="Q33" s="22"/>
      <c r="R33" s="22">
        <v>1</v>
      </c>
      <c r="S33" s="22">
        <v>1</v>
      </c>
      <c r="T33" s="22">
        <v>1</v>
      </c>
      <c r="U33" s="22"/>
      <c r="V33" s="22"/>
      <c r="W33" s="18">
        <f t="shared" si="1"/>
        <v>5</v>
      </c>
      <c r="X33" s="94"/>
      <c r="Y33" s="93"/>
      <c r="Z33" s="78"/>
      <c r="AA33" s="93"/>
      <c r="AB33" s="2" t="s">
        <v>22</v>
      </c>
      <c r="AC33" s="2" t="s">
        <v>21</v>
      </c>
      <c r="AD33" s="2" t="s">
        <v>20</v>
      </c>
    </row>
    <row r="34" spans="1:30" s="20" customFormat="1" ht="32.25" customHeight="1" x14ac:dyDescent="0.15">
      <c r="A34" s="117"/>
      <c r="B34" s="118"/>
      <c r="C34" s="128"/>
      <c r="D34" s="81"/>
      <c r="E34" s="81"/>
      <c r="F34" s="64" t="s">
        <v>192</v>
      </c>
      <c r="G34" s="143"/>
      <c r="H34" s="66" t="s">
        <v>63</v>
      </c>
      <c r="I34" s="66" t="s">
        <v>236</v>
      </c>
      <c r="J34" s="25" t="s">
        <v>24</v>
      </c>
      <c r="K34" s="24"/>
      <c r="L34" s="23"/>
      <c r="M34" s="22">
        <v>1</v>
      </c>
      <c r="N34" s="22"/>
      <c r="O34" s="27">
        <v>1</v>
      </c>
      <c r="P34" s="22"/>
      <c r="Q34" s="22">
        <v>1</v>
      </c>
      <c r="R34" s="22"/>
      <c r="S34" s="22">
        <v>1</v>
      </c>
      <c r="T34" s="22"/>
      <c r="U34" s="22"/>
      <c r="V34" s="22">
        <v>1</v>
      </c>
      <c r="W34" s="19">
        <f t="shared" si="1"/>
        <v>5</v>
      </c>
      <c r="X34" s="92">
        <f>W35/W34</f>
        <v>1</v>
      </c>
      <c r="Y34" s="93"/>
      <c r="Z34" s="78"/>
      <c r="AA34" s="93"/>
      <c r="AB34" s="2" t="s">
        <v>22</v>
      </c>
      <c r="AC34" s="2" t="s">
        <v>21</v>
      </c>
      <c r="AD34" s="2" t="s">
        <v>20</v>
      </c>
    </row>
    <row r="35" spans="1:30" ht="32.25" customHeight="1" x14ac:dyDescent="0.15">
      <c r="A35" s="117"/>
      <c r="B35" s="118"/>
      <c r="C35" s="128"/>
      <c r="D35" s="81"/>
      <c r="E35" s="81"/>
      <c r="F35" s="65"/>
      <c r="G35" s="144"/>
      <c r="H35" s="67"/>
      <c r="I35" s="67"/>
      <c r="J35" s="25" t="s">
        <v>23</v>
      </c>
      <c r="K35" s="24"/>
      <c r="L35" s="23"/>
      <c r="M35" s="22">
        <v>1</v>
      </c>
      <c r="N35" s="22"/>
      <c r="O35" s="22">
        <v>1</v>
      </c>
      <c r="P35" s="22"/>
      <c r="Q35" s="22">
        <v>1</v>
      </c>
      <c r="R35" s="22"/>
      <c r="S35" s="22">
        <v>1</v>
      </c>
      <c r="T35" s="22"/>
      <c r="U35" s="22"/>
      <c r="V35" s="22">
        <v>1</v>
      </c>
      <c r="W35" s="19">
        <f t="shared" si="1"/>
        <v>5</v>
      </c>
      <c r="X35" s="94"/>
      <c r="Y35" s="93"/>
      <c r="Z35" s="78"/>
      <c r="AA35" s="93"/>
      <c r="AB35" s="2" t="s">
        <v>22</v>
      </c>
      <c r="AC35" s="2" t="s">
        <v>21</v>
      </c>
      <c r="AD35" s="2" t="s">
        <v>20</v>
      </c>
    </row>
    <row r="36" spans="1:30" s="20" customFormat="1" ht="32.25" customHeight="1" x14ac:dyDescent="0.15">
      <c r="A36" s="117"/>
      <c r="B36" s="118"/>
      <c r="C36" s="128"/>
      <c r="D36" s="81"/>
      <c r="E36" s="81"/>
      <c r="F36" s="64" t="s">
        <v>191</v>
      </c>
      <c r="G36" s="64"/>
      <c r="H36" s="66" t="s">
        <v>39</v>
      </c>
      <c r="I36" s="66" t="s">
        <v>62</v>
      </c>
      <c r="J36" s="25" t="s">
        <v>24</v>
      </c>
      <c r="K36" s="24"/>
      <c r="L36" s="23">
        <v>1</v>
      </c>
      <c r="M36" s="22"/>
      <c r="N36" s="22"/>
      <c r="O36" s="27">
        <v>1</v>
      </c>
      <c r="P36" s="22">
        <v>1</v>
      </c>
      <c r="Q36" s="22"/>
      <c r="R36" s="22"/>
      <c r="S36" s="22">
        <v>1</v>
      </c>
      <c r="T36" s="22"/>
      <c r="U36" s="22">
        <v>1</v>
      </c>
      <c r="V36" s="22">
        <v>1</v>
      </c>
      <c r="W36" s="19">
        <f t="shared" si="1"/>
        <v>6</v>
      </c>
      <c r="X36" s="92">
        <f>W37/W36</f>
        <v>1</v>
      </c>
      <c r="Y36" s="93"/>
      <c r="Z36" s="78"/>
      <c r="AA36" s="93"/>
      <c r="AB36" s="2" t="s">
        <v>22</v>
      </c>
      <c r="AC36" s="2" t="s">
        <v>21</v>
      </c>
      <c r="AD36" s="2" t="s">
        <v>20</v>
      </c>
    </row>
    <row r="37" spans="1:30" s="20" customFormat="1" ht="32.25" customHeight="1" thickBot="1" x14ac:dyDescent="0.2">
      <c r="A37" s="119"/>
      <c r="B37" s="120"/>
      <c r="C37" s="136"/>
      <c r="D37" s="82"/>
      <c r="E37" s="82"/>
      <c r="F37" s="65"/>
      <c r="G37" s="65"/>
      <c r="H37" s="67"/>
      <c r="I37" s="67"/>
      <c r="J37" s="25" t="s">
        <v>23</v>
      </c>
      <c r="K37" s="24"/>
      <c r="L37" s="23">
        <v>1</v>
      </c>
      <c r="M37" s="22"/>
      <c r="N37" s="22"/>
      <c r="O37" s="22">
        <v>1</v>
      </c>
      <c r="P37" s="22">
        <v>1</v>
      </c>
      <c r="Q37" s="22"/>
      <c r="R37" s="22"/>
      <c r="S37" s="22">
        <v>1</v>
      </c>
      <c r="T37" s="22"/>
      <c r="U37" s="22">
        <v>1</v>
      </c>
      <c r="V37" s="22">
        <v>1</v>
      </c>
      <c r="W37" s="18">
        <f t="shared" si="1"/>
        <v>6</v>
      </c>
      <c r="X37" s="94"/>
      <c r="Y37" s="94"/>
      <c r="Z37" s="79"/>
      <c r="AA37" s="94"/>
      <c r="AB37" s="2" t="s">
        <v>22</v>
      </c>
      <c r="AC37" s="2" t="s">
        <v>21</v>
      </c>
      <c r="AD37" s="2" t="s">
        <v>20</v>
      </c>
    </row>
    <row r="38" spans="1:30" s="20" customFormat="1" ht="58.5" customHeight="1" x14ac:dyDescent="0.15">
      <c r="A38" s="115" t="s">
        <v>190</v>
      </c>
      <c r="B38" s="116"/>
      <c r="C38" s="127" t="s">
        <v>154</v>
      </c>
      <c r="D38" s="80" t="s">
        <v>189</v>
      </c>
      <c r="E38" s="80" t="s">
        <v>28</v>
      </c>
      <c r="F38" s="64" t="s">
        <v>188</v>
      </c>
      <c r="G38" s="98"/>
      <c r="H38" s="66" t="s">
        <v>44</v>
      </c>
      <c r="I38" s="66" t="s">
        <v>184</v>
      </c>
      <c r="J38" s="25" t="s">
        <v>24</v>
      </c>
      <c r="K38" s="23"/>
      <c r="L38" s="23"/>
      <c r="M38" s="23"/>
      <c r="N38" s="23">
        <v>1</v>
      </c>
      <c r="O38" s="23">
        <v>1</v>
      </c>
      <c r="P38" s="23">
        <v>1</v>
      </c>
      <c r="Q38" s="23">
        <v>1</v>
      </c>
      <c r="R38" s="23">
        <v>1</v>
      </c>
      <c r="S38" s="23">
        <v>1</v>
      </c>
      <c r="T38" s="23">
        <v>1</v>
      </c>
      <c r="U38" s="23">
        <v>1</v>
      </c>
      <c r="V38" s="23"/>
      <c r="W38" s="21">
        <f t="shared" si="1"/>
        <v>8</v>
      </c>
      <c r="X38" s="92">
        <f>W39/W38</f>
        <v>0.875</v>
      </c>
      <c r="Y38" s="92">
        <f>AVERAGE(X38:X45)</f>
        <v>0.8973214285714286</v>
      </c>
      <c r="Z38" s="91">
        <v>0.02</v>
      </c>
      <c r="AA38" s="92">
        <f>+Y38*Z38</f>
        <v>1.7946428571428572E-2</v>
      </c>
      <c r="AB38" s="2" t="s">
        <v>22</v>
      </c>
      <c r="AC38" s="2" t="s">
        <v>21</v>
      </c>
      <c r="AD38" s="2" t="s">
        <v>20</v>
      </c>
    </row>
    <row r="39" spans="1:30" s="20" customFormat="1" ht="45" customHeight="1" x14ac:dyDescent="0.15">
      <c r="A39" s="117"/>
      <c r="B39" s="118"/>
      <c r="C39" s="128"/>
      <c r="D39" s="81"/>
      <c r="E39" s="81"/>
      <c r="F39" s="65"/>
      <c r="G39" s="99"/>
      <c r="H39" s="67"/>
      <c r="I39" s="67"/>
      <c r="J39" s="25" t="s">
        <v>23</v>
      </c>
      <c r="K39" s="24"/>
      <c r="L39" s="23"/>
      <c r="M39" s="22"/>
      <c r="N39" s="22">
        <v>1</v>
      </c>
      <c r="O39" s="22">
        <v>1</v>
      </c>
      <c r="P39" s="22">
        <v>1</v>
      </c>
      <c r="Q39" s="22">
        <v>1</v>
      </c>
      <c r="R39" s="22"/>
      <c r="S39" s="22">
        <v>1</v>
      </c>
      <c r="T39" s="22">
        <v>1</v>
      </c>
      <c r="U39" s="22">
        <v>1</v>
      </c>
      <c r="V39" s="22"/>
      <c r="W39" s="21">
        <f t="shared" si="1"/>
        <v>7</v>
      </c>
      <c r="X39" s="94"/>
      <c r="Y39" s="93"/>
      <c r="Z39" s="78"/>
      <c r="AA39" s="93"/>
      <c r="AB39" s="2" t="s">
        <v>22</v>
      </c>
      <c r="AC39" s="2" t="s">
        <v>21</v>
      </c>
      <c r="AD39" s="2" t="s">
        <v>20</v>
      </c>
    </row>
    <row r="40" spans="1:30" ht="32.25" customHeight="1" x14ac:dyDescent="0.15">
      <c r="A40" s="117"/>
      <c r="B40" s="118"/>
      <c r="C40" s="128"/>
      <c r="D40" s="81"/>
      <c r="E40" s="81"/>
      <c r="F40" s="64" t="s">
        <v>187</v>
      </c>
      <c r="G40" s="98"/>
      <c r="H40" s="66" t="s">
        <v>44</v>
      </c>
      <c r="I40" s="66" t="s">
        <v>184</v>
      </c>
      <c r="J40" s="25" t="s">
        <v>24</v>
      </c>
      <c r="K40" s="24"/>
      <c r="L40" s="23"/>
      <c r="M40" s="22"/>
      <c r="N40" s="22"/>
      <c r="O40" s="27">
        <v>1</v>
      </c>
      <c r="P40" s="22">
        <v>1</v>
      </c>
      <c r="Q40" s="22"/>
      <c r="R40" s="22"/>
      <c r="S40" s="22"/>
      <c r="T40" s="22"/>
      <c r="U40" s="22"/>
      <c r="V40" s="22"/>
      <c r="W40" s="19">
        <f t="shared" ref="W40:W71" si="2">SUM(K40:V40)</f>
        <v>2</v>
      </c>
      <c r="X40" s="95">
        <f>W41/W40</f>
        <v>1</v>
      </c>
      <c r="Y40" s="93"/>
      <c r="Z40" s="78"/>
      <c r="AA40" s="93"/>
      <c r="AB40" s="2" t="s">
        <v>22</v>
      </c>
      <c r="AC40" s="2" t="s">
        <v>21</v>
      </c>
      <c r="AD40" s="2" t="s">
        <v>20</v>
      </c>
    </row>
    <row r="41" spans="1:30" ht="32.25" customHeight="1" x14ac:dyDescent="0.15">
      <c r="A41" s="117"/>
      <c r="B41" s="118"/>
      <c r="C41" s="128"/>
      <c r="D41" s="81"/>
      <c r="E41" s="81"/>
      <c r="F41" s="65"/>
      <c r="G41" s="99"/>
      <c r="H41" s="67"/>
      <c r="I41" s="67"/>
      <c r="J41" s="25" t="s">
        <v>23</v>
      </c>
      <c r="K41" s="24"/>
      <c r="L41" s="23"/>
      <c r="M41" s="22"/>
      <c r="N41" s="22"/>
      <c r="O41" s="22">
        <v>1</v>
      </c>
      <c r="P41" s="22">
        <v>1</v>
      </c>
      <c r="Q41" s="22"/>
      <c r="R41" s="22"/>
      <c r="S41" s="22"/>
      <c r="T41" s="22"/>
      <c r="U41" s="22"/>
      <c r="V41" s="22"/>
      <c r="W41" s="18">
        <f t="shared" si="2"/>
        <v>2</v>
      </c>
      <c r="X41" s="96"/>
      <c r="Y41" s="93"/>
      <c r="Z41" s="78"/>
      <c r="AA41" s="93"/>
      <c r="AB41" s="2" t="s">
        <v>22</v>
      </c>
      <c r="AC41" s="2" t="s">
        <v>21</v>
      </c>
      <c r="AD41" s="2" t="s">
        <v>20</v>
      </c>
    </row>
    <row r="42" spans="1:30" ht="32.25" customHeight="1" x14ac:dyDescent="0.15">
      <c r="A42" s="117"/>
      <c r="B42" s="118"/>
      <c r="C42" s="128"/>
      <c r="D42" s="81"/>
      <c r="E42" s="81"/>
      <c r="F42" s="64" t="s">
        <v>186</v>
      </c>
      <c r="G42" s="98"/>
      <c r="H42" s="66" t="s">
        <v>44</v>
      </c>
      <c r="I42" s="66" t="s">
        <v>184</v>
      </c>
      <c r="J42" s="25" t="s">
        <v>24</v>
      </c>
      <c r="K42" s="24"/>
      <c r="L42" s="23"/>
      <c r="M42" s="22"/>
      <c r="N42" s="22"/>
      <c r="O42" s="27">
        <v>1</v>
      </c>
      <c r="P42" s="22">
        <v>1</v>
      </c>
      <c r="Q42" s="22">
        <v>1</v>
      </c>
      <c r="R42" s="22">
        <v>1</v>
      </c>
      <c r="S42" s="22">
        <v>1</v>
      </c>
      <c r="T42" s="22">
        <v>1</v>
      </c>
      <c r="U42" s="22">
        <v>1</v>
      </c>
      <c r="V42" s="22"/>
      <c r="W42" s="19">
        <f t="shared" si="2"/>
        <v>7</v>
      </c>
      <c r="X42" s="92">
        <f>W43/W42</f>
        <v>0.7142857142857143</v>
      </c>
      <c r="Y42" s="93"/>
      <c r="Z42" s="78"/>
      <c r="AA42" s="93"/>
      <c r="AB42" s="2" t="s">
        <v>22</v>
      </c>
      <c r="AC42" s="2" t="s">
        <v>21</v>
      </c>
      <c r="AD42" s="2" t="s">
        <v>20</v>
      </c>
    </row>
    <row r="43" spans="1:30" ht="32.25" customHeight="1" x14ac:dyDescent="0.15">
      <c r="A43" s="117"/>
      <c r="B43" s="118"/>
      <c r="C43" s="128"/>
      <c r="D43" s="81"/>
      <c r="E43" s="81"/>
      <c r="F43" s="65"/>
      <c r="G43" s="99"/>
      <c r="H43" s="67"/>
      <c r="I43" s="67"/>
      <c r="J43" s="25" t="s">
        <v>23</v>
      </c>
      <c r="K43" s="24"/>
      <c r="L43" s="23"/>
      <c r="M43" s="22"/>
      <c r="N43" s="22"/>
      <c r="O43" s="22">
        <v>1</v>
      </c>
      <c r="P43" s="22">
        <v>1</v>
      </c>
      <c r="Q43" s="22">
        <v>1</v>
      </c>
      <c r="R43" s="22"/>
      <c r="S43" s="22">
        <v>1</v>
      </c>
      <c r="T43" s="22">
        <v>1</v>
      </c>
      <c r="U43" s="22"/>
      <c r="V43" s="22"/>
      <c r="W43" s="19">
        <f t="shared" si="2"/>
        <v>5</v>
      </c>
      <c r="X43" s="94"/>
      <c r="Y43" s="93"/>
      <c r="Z43" s="78"/>
      <c r="AA43" s="93"/>
      <c r="AB43" s="2" t="s">
        <v>22</v>
      </c>
      <c r="AC43" s="2" t="s">
        <v>21</v>
      </c>
      <c r="AD43" s="2" t="s">
        <v>20</v>
      </c>
    </row>
    <row r="44" spans="1:30" ht="32.25" customHeight="1" x14ac:dyDescent="0.15">
      <c r="A44" s="117"/>
      <c r="B44" s="118"/>
      <c r="C44" s="128"/>
      <c r="D44" s="81"/>
      <c r="E44" s="81"/>
      <c r="F44" s="64" t="s">
        <v>185</v>
      </c>
      <c r="G44" s="98"/>
      <c r="H44" s="66" t="s">
        <v>44</v>
      </c>
      <c r="I44" s="66" t="s">
        <v>184</v>
      </c>
      <c r="J44" s="25" t="s">
        <v>24</v>
      </c>
      <c r="K44" s="24"/>
      <c r="L44" s="23"/>
      <c r="M44" s="22"/>
      <c r="N44" s="22">
        <v>1</v>
      </c>
      <c r="O44" s="27">
        <v>1</v>
      </c>
      <c r="P44" s="22">
        <v>1</v>
      </c>
      <c r="Q44" s="22"/>
      <c r="R44" s="22">
        <v>1</v>
      </c>
      <c r="S44" s="22"/>
      <c r="T44" s="22"/>
      <c r="U44" s="22">
        <v>1</v>
      </c>
      <c r="V44" s="22"/>
      <c r="W44" s="19">
        <f t="shared" si="2"/>
        <v>5</v>
      </c>
      <c r="X44" s="92">
        <f>W45/W44</f>
        <v>1</v>
      </c>
      <c r="Y44" s="93"/>
      <c r="Z44" s="78"/>
      <c r="AA44" s="93"/>
      <c r="AB44" s="2" t="s">
        <v>22</v>
      </c>
      <c r="AC44" s="2" t="s">
        <v>21</v>
      </c>
      <c r="AD44" s="2" t="s">
        <v>20</v>
      </c>
    </row>
    <row r="45" spans="1:30" s="20" customFormat="1" ht="32.25" customHeight="1" thickBot="1" x14ac:dyDescent="0.2">
      <c r="A45" s="119"/>
      <c r="B45" s="120"/>
      <c r="C45" s="136"/>
      <c r="D45" s="82"/>
      <c r="E45" s="82"/>
      <c r="F45" s="65"/>
      <c r="G45" s="99"/>
      <c r="H45" s="67"/>
      <c r="I45" s="67"/>
      <c r="J45" s="25" t="s">
        <v>23</v>
      </c>
      <c r="K45" s="24"/>
      <c r="L45" s="23"/>
      <c r="M45" s="22"/>
      <c r="N45" s="22">
        <v>1</v>
      </c>
      <c r="O45" s="22">
        <v>1</v>
      </c>
      <c r="P45" s="22">
        <v>1</v>
      </c>
      <c r="Q45" s="22"/>
      <c r="R45" s="22">
        <v>1</v>
      </c>
      <c r="S45" s="22"/>
      <c r="T45" s="22"/>
      <c r="U45" s="22">
        <v>1</v>
      </c>
      <c r="V45" s="22"/>
      <c r="W45" s="19">
        <f t="shared" si="2"/>
        <v>5</v>
      </c>
      <c r="X45" s="94"/>
      <c r="Y45" s="93"/>
      <c r="Z45" s="79"/>
      <c r="AA45" s="94"/>
      <c r="AB45" s="2" t="s">
        <v>22</v>
      </c>
      <c r="AC45" s="2" t="s">
        <v>21</v>
      </c>
      <c r="AD45" s="2" t="s">
        <v>20</v>
      </c>
    </row>
    <row r="46" spans="1:30" ht="32.25" customHeight="1" x14ac:dyDescent="0.15">
      <c r="A46" s="115" t="s">
        <v>183</v>
      </c>
      <c r="B46" s="116"/>
      <c r="C46" s="127" t="s">
        <v>154</v>
      </c>
      <c r="D46" s="80" t="s">
        <v>153</v>
      </c>
      <c r="E46" s="80" t="s">
        <v>28</v>
      </c>
      <c r="F46" s="64" t="s">
        <v>182</v>
      </c>
      <c r="G46" s="98"/>
      <c r="H46" s="66" t="s">
        <v>44</v>
      </c>
      <c r="I46" s="66" t="s">
        <v>176</v>
      </c>
      <c r="J46" s="25" t="s">
        <v>24</v>
      </c>
      <c r="K46" s="24">
        <v>1</v>
      </c>
      <c r="L46" s="23"/>
      <c r="M46" s="22"/>
      <c r="N46" s="22"/>
      <c r="O46" s="27"/>
      <c r="P46" s="22"/>
      <c r="Q46" s="22">
        <v>1</v>
      </c>
      <c r="R46" s="22"/>
      <c r="S46" s="22"/>
      <c r="T46" s="22"/>
      <c r="U46" s="22"/>
      <c r="V46" s="22"/>
      <c r="W46" s="19">
        <f t="shared" si="2"/>
        <v>2</v>
      </c>
      <c r="X46" s="141">
        <f>W47/W46</f>
        <v>1</v>
      </c>
      <c r="Y46" s="145">
        <f>AVERAGE(X46:X57)</f>
        <v>0.96969696969696972</v>
      </c>
      <c r="Z46" s="140">
        <v>0.02</v>
      </c>
      <c r="AA46" s="95">
        <f>+Y46*Z46</f>
        <v>1.9393939393939394E-2</v>
      </c>
      <c r="AB46" s="2" t="s">
        <v>22</v>
      </c>
      <c r="AC46" s="2" t="s">
        <v>21</v>
      </c>
      <c r="AD46" s="2" t="s">
        <v>20</v>
      </c>
    </row>
    <row r="47" spans="1:30" ht="32.25" customHeight="1" x14ac:dyDescent="0.15">
      <c r="A47" s="117"/>
      <c r="B47" s="118"/>
      <c r="C47" s="128"/>
      <c r="D47" s="81"/>
      <c r="E47" s="81"/>
      <c r="F47" s="65"/>
      <c r="G47" s="99"/>
      <c r="H47" s="67"/>
      <c r="I47" s="67"/>
      <c r="J47" s="25" t="s">
        <v>23</v>
      </c>
      <c r="K47" s="24">
        <v>1</v>
      </c>
      <c r="L47" s="23"/>
      <c r="M47" s="22"/>
      <c r="N47" s="22"/>
      <c r="O47" s="22"/>
      <c r="P47" s="22"/>
      <c r="Q47" s="22">
        <v>1</v>
      </c>
      <c r="R47" s="22"/>
      <c r="S47" s="22"/>
      <c r="T47" s="22"/>
      <c r="U47" s="22"/>
      <c r="V47" s="22"/>
      <c r="W47" s="19">
        <f t="shared" si="2"/>
        <v>2</v>
      </c>
      <c r="X47" s="142"/>
      <c r="Y47" s="146"/>
      <c r="Z47" s="101"/>
      <c r="AA47" s="97"/>
      <c r="AB47" s="2" t="s">
        <v>22</v>
      </c>
      <c r="AC47" s="2" t="s">
        <v>21</v>
      </c>
      <c r="AD47" s="2" t="s">
        <v>20</v>
      </c>
    </row>
    <row r="48" spans="1:30" s="20" customFormat="1" ht="32.25" customHeight="1" x14ac:dyDescent="0.15">
      <c r="A48" s="117"/>
      <c r="B48" s="118"/>
      <c r="C48" s="128"/>
      <c r="D48" s="81"/>
      <c r="E48" s="81"/>
      <c r="F48" s="64" t="s">
        <v>181</v>
      </c>
      <c r="G48" s="98"/>
      <c r="H48" s="66" t="s">
        <v>44</v>
      </c>
      <c r="I48" s="66" t="s">
        <v>143</v>
      </c>
      <c r="J48" s="25" t="s">
        <v>24</v>
      </c>
      <c r="K48" s="24"/>
      <c r="L48" s="23"/>
      <c r="M48" s="22"/>
      <c r="N48" s="22">
        <v>1</v>
      </c>
      <c r="O48" s="27">
        <v>1</v>
      </c>
      <c r="P48" s="22">
        <v>1</v>
      </c>
      <c r="Q48" s="22"/>
      <c r="R48" s="22">
        <v>1</v>
      </c>
      <c r="S48" s="22"/>
      <c r="T48" s="22"/>
      <c r="U48" s="22">
        <v>1</v>
      </c>
      <c r="V48" s="22"/>
      <c r="W48" s="19">
        <f t="shared" si="2"/>
        <v>5</v>
      </c>
      <c r="X48" s="138">
        <f>W49/W48</f>
        <v>1</v>
      </c>
      <c r="Y48" s="146"/>
      <c r="Z48" s="101"/>
      <c r="AA48" s="97"/>
      <c r="AB48" s="2" t="s">
        <v>22</v>
      </c>
      <c r="AC48" s="2" t="s">
        <v>21</v>
      </c>
      <c r="AD48" s="2" t="s">
        <v>20</v>
      </c>
    </row>
    <row r="49" spans="1:30" s="20" customFormat="1" ht="32.25" customHeight="1" x14ac:dyDescent="0.15">
      <c r="A49" s="117"/>
      <c r="B49" s="118"/>
      <c r="C49" s="128"/>
      <c r="D49" s="81"/>
      <c r="E49" s="81"/>
      <c r="F49" s="65"/>
      <c r="G49" s="99"/>
      <c r="H49" s="67"/>
      <c r="I49" s="67"/>
      <c r="J49" s="25" t="s">
        <v>23</v>
      </c>
      <c r="K49" s="24"/>
      <c r="L49" s="23"/>
      <c r="M49" s="22"/>
      <c r="N49" s="22">
        <v>1</v>
      </c>
      <c r="O49" s="22">
        <v>1</v>
      </c>
      <c r="P49" s="22">
        <v>1</v>
      </c>
      <c r="Q49" s="22"/>
      <c r="R49" s="22">
        <v>1</v>
      </c>
      <c r="S49" s="22"/>
      <c r="T49" s="22"/>
      <c r="U49" s="22">
        <v>1</v>
      </c>
      <c r="V49" s="22"/>
      <c r="W49" s="19">
        <f t="shared" si="2"/>
        <v>5</v>
      </c>
      <c r="X49" s="139"/>
      <c r="Y49" s="146"/>
      <c r="Z49" s="101"/>
      <c r="AA49" s="97"/>
      <c r="AB49" s="2" t="s">
        <v>22</v>
      </c>
      <c r="AC49" s="2" t="s">
        <v>21</v>
      </c>
      <c r="AD49" s="2" t="s">
        <v>20</v>
      </c>
    </row>
    <row r="50" spans="1:30" s="20" customFormat="1" ht="32.25" customHeight="1" x14ac:dyDescent="0.15">
      <c r="A50" s="117"/>
      <c r="B50" s="118"/>
      <c r="C50" s="128"/>
      <c r="D50" s="81"/>
      <c r="E50" s="81"/>
      <c r="F50" s="64" t="s">
        <v>180</v>
      </c>
      <c r="G50" s="98"/>
      <c r="H50" s="66" t="s">
        <v>44</v>
      </c>
      <c r="I50" s="66" t="s">
        <v>147</v>
      </c>
      <c r="J50" s="25" t="s">
        <v>24</v>
      </c>
      <c r="K50" s="24"/>
      <c r="L50" s="23">
        <v>1</v>
      </c>
      <c r="M50" s="22">
        <v>1</v>
      </c>
      <c r="N50" s="22">
        <v>1</v>
      </c>
      <c r="O50" s="27">
        <v>1</v>
      </c>
      <c r="P50" s="22">
        <v>1</v>
      </c>
      <c r="Q50" s="22">
        <v>1</v>
      </c>
      <c r="R50" s="22">
        <v>1</v>
      </c>
      <c r="S50" s="22">
        <v>1</v>
      </c>
      <c r="T50" s="22">
        <v>1</v>
      </c>
      <c r="U50" s="22">
        <v>1</v>
      </c>
      <c r="V50" s="22">
        <v>1</v>
      </c>
      <c r="W50" s="19">
        <f t="shared" si="2"/>
        <v>11</v>
      </c>
      <c r="X50" s="138">
        <f>W51/W50</f>
        <v>0.81818181818181823</v>
      </c>
      <c r="Y50" s="146"/>
      <c r="Z50" s="101"/>
      <c r="AA50" s="97"/>
      <c r="AB50" s="2" t="s">
        <v>22</v>
      </c>
      <c r="AC50" s="2" t="s">
        <v>21</v>
      </c>
      <c r="AD50" s="2" t="s">
        <v>20</v>
      </c>
    </row>
    <row r="51" spans="1:30" s="20" customFormat="1" ht="32.25" customHeight="1" x14ac:dyDescent="0.15">
      <c r="A51" s="117"/>
      <c r="B51" s="118"/>
      <c r="C51" s="128"/>
      <c r="D51" s="81"/>
      <c r="E51" s="81"/>
      <c r="F51" s="65"/>
      <c r="G51" s="99"/>
      <c r="H51" s="67"/>
      <c r="I51" s="67"/>
      <c r="J51" s="25" t="s">
        <v>23</v>
      </c>
      <c r="K51" s="24"/>
      <c r="L51" s="23">
        <v>1</v>
      </c>
      <c r="M51" s="22">
        <v>1</v>
      </c>
      <c r="N51" s="22">
        <v>1</v>
      </c>
      <c r="O51" s="22">
        <v>1</v>
      </c>
      <c r="P51" s="22">
        <v>1</v>
      </c>
      <c r="Q51" s="22">
        <v>1</v>
      </c>
      <c r="R51" s="22">
        <v>1</v>
      </c>
      <c r="S51" s="22">
        <v>1</v>
      </c>
      <c r="T51" s="22"/>
      <c r="U51" s="22"/>
      <c r="V51" s="22">
        <v>1</v>
      </c>
      <c r="W51" s="19">
        <f t="shared" si="2"/>
        <v>9</v>
      </c>
      <c r="X51" s="139"/>
      <c r="Y51" s="146"/>
      <c r="Z51" s="101"/>
      <c r="AA51" s="97"/>
      <c r="AB51" s="2" t="s">
        <v>22</v>
      </c>
      <c r="AC51" s="2" t="s">
        <v>21</v>
      </c>
      <c r="AD51" s="2" t="s">
        <v>20</v>
      </c>
    </row>
    <row r="52" spans="1:30" s="20" customFormat="1" ht="32.25" customHeight="1" x14ac:dyDescent="0.15">
      <c r="A52" s="117"/>
      <c r="B52" s="118"/>
      <c r="C52" s="128"/>
      <c r="D52" s="81"/>
      <c r="E52" s="81"/>
      <c r="F52" s="64" t="s">
        <v>179</v>
      </c>
      <c r="G52" s="28"/>
      <c r="H52" s="66" t="s">
        <v>32</v>
      </c>
      <c r="I52" s="66" t="s">
        <v>44</v>
      </c>
      <c r="J52" s="25" t="s">
        <v>24</v>
      </c>
      <c r="K52" s="24"/>
      <c r="L52" s="23"/>
      <c r="M52" s="22"/>
      <c r="N52" s="22"/>
      <c r="O52" s="27"/>
      <c r="P52" s="42">
        <v>1</v>
      </c>
      <c r="Q52" s="22">
        <v>1</v>
      </c>
      <c r="R52" s="22"/>
      <c r="S52" s="22">
        <v>1</v>
      </c>
      <c r="T52" s="22"/>
      <c r="U52" s="22">
        <v>1</v>
      </c>
      <c r="V52" s="22"/>
      <c r="W52" s="19">
        <f t="shared" si="2"/>
        <v>4</v>
      </c>
      <c r="X52" s="138">
        <f>W53/W52</f>
        <v>1</v>
      </c>
      <c r="Y52" s="146"/>
      <c r="Z52" s="101"/>
      <c r="AA52" s="97"/>
      <c r="AB52" s="2" t="s">
        <v>22</v>
      </c>
      <c r="AC52" s="2" t="s">
        <v>21</v>
      </c>
      <c r="AD52" s="2" t="s">
        <v>20</v>
      </c>
    </row>
    <row r="53" spans="1:30" s="20" customFormat="1" ht="32.25" customHeight="1" x14ac:dyDescent="0.15">
      <c r="A53" s="117"/>
      <c r="B53" s="118"/>
      <c r="C53" s="128"/>
      <c r="D53" s="81"/>
      <c r="E53" s="81"/>
      <c r="F53" s="65"/>
      <c r="G53" s="26"/>
      <c r="H53" s="67"/>
      <c r="I53" s="67"/>
      <c r="J53" s="25" t="s">
        <v>23</v>
      </c>
      <c r="K53" s="24"/>
      <c r="L53" s="23"/>
      <c r="M53" s="22"/>
      <c r="N53" s="22"/>
      <c r="O53" s="22"/>
      <c r="P53" s="22">
        <v>1</v>
      </c>
      <c r="Q53" s="23"/>
      <c r="R53" s="22">
        <v>1</v>
      </c>
      <c r="S53" s="22"/>
      <c r="T53" s="22"/>
      <c r="U53" s="22">
        <v>1</v>
      </c>
      <c r="V53" s="22">
        <v>1</v>
      </c>
      <c r="W53" s="19">
        <f t="shared" si="2"/>
        <v>4</v>
      </c>
      <c r="X53" s="139"/>
      <c r="Y53" s="146"/>
      <c r="Z53" s="101"/>
      <c r="AA53" s="97"/>
      <c r="AB53" s="2" t="s">
        <v>22</v>
      </c>
      <c r="AC53" s="2" t="s">
        <v>21</v>
      </c>
      <c r="AD53" s="2" t="s">
        <v>20</v>
      </c>
    </row>
    <row r="54" spans="1:30" s="20" customFormat="1" ht="32.25" customHeight="1" x14ac:dyDescent="0.15">
      <c r="A54" s="117"/>
      <c r="B54" s="118"/>
      <c r="C54" s="128"/>
      <c r="D54" s="81"/>
      <c r="E54" s="81"/>
      <c r="F54" s="64" t="s">
        <v>178</v>
      </c>
      <c r="G54" s="28"/>
      <c r="H54" s="66" t="s">
        <v>44</v>
      </c>
      <c r="I54" s="66" t="s">
        <v>176</v>
      </c>
      <c r="J54" s="25" t="s">
        <v>24</v>
      </c>
      <c r="K54" s="24"/>
      <c r="L54" s="23"/>
      <c r="M54" s="22"/>
      <c r="N54" s="22">
        <v>1</v>
      </c>
      <c r="O54" s="27">
        <v>1</v>
      </c>
      <c r="P54" s="22"/>
      <c r="Q54" s="22"/>
      <c r="R54" s="22"/>
      <c r="S54" s="22"/>
      <c r="T54" s="22">
        <v>1</v>
      </c>
      <c r="U54" s="22"/>
      <c r="V54" s="22"/>
      <c r="W54" s="19">
        <f t="shared" si="2"/>
        <v>3</v>
      </c>
      <c r="X54" s="138">
        <f>W55/W54</f>
        <v>1</v>
      </c>
      <c r="Y54" s="146"/>
      <c r="Z54" s="101"/>
      <c r="AA54" s="97"/>
      <c r="AB54" s="2" t="s">
        <v>22</v>
      </c>
      <c r="AC54" s="2" t="s">
        <v>21</v>
      </c>
      <c r="AD54" s="2" t="s">
        <v>20</v>
      </c>
    </row>
    <row r="55" spans="1:30" s="20" customFormat="1" ht="24" customHeight="1" x14ac:dyDescent="0.15">
      <c r="A55" s="117"/>
      <c r="B55" s="118"/>
      <c r="C55" s="128"/>
      <c r="D55" s="81"/>
      <c r="E55" s="81"/>
      <c r="F55" s="65"/>
      <c r="G55" s="26"/>
      <c r="H55" s="67"/>
      <c r="I55" s="67"/>
      <c r="J55" s="25" t="s">
        <v>23</v>
      </c>
      <c r="K55" s="24"/>
      <c r="L55" s="23"/>
      <c r="M55" s="22"/>
      <c r="N55" s="22">
        <v>1</v>
      </c>
      <c r="O55" s="22">
        <v>1</v>
      </c>
      <c r="P55" s="22"/>
      <c r="Q55" s="22"/>
      <c r="R55" s="22"/>
      <c r="S55" s="22"/>
      <c r="T55" s="22">
        <v>1</v>
      </c>
      <c r="U55" s="22"/>
      <c r="V55" s="22"/>
      <c r="W55" s="19">
        <f t="shared" si="2"/>
        <v>3</v>
      </c>
      <c r="X55" s="139"/>
      <c r="Y55" s="146"/>
      <c r="Z55" s="101"/>
      <c r="AA55" s="97"/>
      <c r="AB55" s="2" t="s">
        <v>22</v>
      </c>
      <c r="AC55" s="2" t="s">
        <v>21</v>
      </c>
      <c r="AD55" s="2" t="s">
        <v>20</v>
      </c>
    </row>
    <row r="56" spans="1:30" ht="32.25" customHeight="1" x14ac:dyDescent="0.15">
      <c r="A56" s="117"/>
      <c r="B56" s="118"/>
      <c r="C56" s="128"/>
      <c r="D56" s="81"/>
      <c r="E56" s="81"/>
      <c r="F56" s="64" t="s">
        <v>177</v>
      </c>
      <c r="G56" s="28"/>
      <c r="H56" s="66" t="s">
        <v>44</v>
      </c>
      <c r="I56" s="66" t="s">
        <v>176</v>
      </c>
      <c r="J56" s="25" t="s">
        <v>24</v>
      </c>
      <c r="K56" s="24"/>
      <c r="L56" s="23"/>
      <c r="M56" s="22">
        <v>1</v>
      </c>
      <c r="N56" s="22"/>
      <c r="O56" s="27"/>
      <c r="P56" s="22"/>
      <c r="Q56" s="22">
        <v>1</v>
      </c>
      <c r="R56" s="22"/>
      <c r="S56" s="22"/>
      <c r="T56" s="22">
        <v>1</v>
      </c>
      <c r="U56" s="22"/>
      <c r="V56" s="22"/>
      <c r="W56" s="19">
        <f t="shared" si="2"/>
        <v>3</v>
      </c>
      <c r="X56" s="141">
        <f>W57/W56</f>
        <v>1</v>
      </c>
      <c r="Y56" s="146"/>
      <c r="Z56" s="101"/>
      <c r="AA56" s="97"/>
      <c r="AB56" s="2" t="s">
        <v>22</v>
      </c>
      <c r="AC56" s="2" t="s">
        <v>21</v>
      </c>
      <c r="AD56" s="2" t="s">
        <v>20</v>
      </c>
    </row>
    <row r="57" spans="1:30" ht="32.25" customHeight="1" thickBot="1" x14ac:dyDescent="0.2">
      <c r="A57" s="119"/>
      <c r="B57" s="120"/>
      <c r="C57" s="136"/>
      <c r="D57" s="82"/>
      <c r="E57" s="82"/>
      <c r="F57" s="65"/>
      <c r="G57" s="26"/>
      <c r="H57" s="67"/>
      <c r="I57" s="67"/>
      <c r="J57" s="25" t="s">
        <v>23</v>
      </c>
      <c r="K57" s="24"/>
      <c r="L57" s="23"/>
      <c r="M57" s="22">
        <v>1</v>
      </c>
      <c r="N57" s="22"/>
      <c r="O57" s="22"/>
      <c r="P57" s="22"/>
      <c r="Q57" s="22">
        <v>1</v>
      </c>
      <c r="R57" s="22"/>
      <c r="S57" s="22"/>
      <c r="T57" s="22">
        <v>1</v>
      </c>
      <c r="U57" s="22"/>
      <c r="V57" s="22"/>
      <c r="W57" s="19">
        <f t="shared" si="2"/>
        <v>3</v>
      </c>
      <c r="X57" s="142"/>
      <c r="Y57" s="147"/>
      <c r="Z57" s="101"/>
      <c r="AA57" s="97"/>
      <c r="AB57" s="2" t="s">
        <v>22</v>
      </c>
      <c r="AC57" s="2" t="s">
        <v>21</v>
      </c>
      <c r="AD57" s="2" t="s">
        <v>20</v>
      </c>
    </row>
    <row r="58" spans="1:30" ht="32.25" customHeight="1" x14ac:dyDescent="0.15">
      <c r="A58" s="180" t="s">
        <v>175</v>
      </c>
      <c r="B58" s="101" t="s">
        <v>174</v>
      </c>
      <c r="C58" s="80" t="s">
        <v>173</v>
      </c>
      <c r="D58" s="80" t="s">
        <v>153</v>
      </c>
      <c r="E58" s="80" t="s">
        <v>28</v>
      </c>
      <c r="F58" s="64" t="s">
        <v>172</v>
      </c>
      <c r="G58" s="98" t="s">
        <v>150</v>
      </c>
      <c r="H58" s="66" t="s">
        <v>32</v>
      </c>
      <c r="I58" s="66" t="s">
        <v>96</v>
      </c>
      <c r="J58" s="25" t="s">
        <v>24</v>
      </c>
      <c r="K58" s="24"/>
      <c r="L58" s="23"/>
      <c r="M58" s="22"/>
      <c r="N58" s="22"/>
      <c r="O58" s="27">
        <v>1</v>
      </c>
      <c r="P58" s="22"/>
      <c r="Q58" s="22">
        <v>1</v>
      </c>
      <c r="R58" s="22"/>
      <c r="S58" s="22">
        <v>1</v>
      </c>
      <c r="T58" s="22"/>
      <c r="U58" s="22"/>
      <c r="V58" s="22"/>
      <c r="W58" s="19">
        <f t="shared" si="2"/>
        <v>3</v>
      </c>
      <c r="X58" s="92">
        <f>W59/W58</f>
        <v>1</v>
      </c>
      <c r="Y58" s="97">
        <f>AVERAGE(X58:X71)</f>
        <v>0.91450216450216448</v>
      </c>
      <c r="Z58" s="137">
        <v>0.02</v>
      </c>
      <c r="AA58" s="97"/>
      <c r="AB58" s="2" t="s">
        <v>22</v>
      </c>
      <c r="AC58" s="2" t="s">
        <v>21</v>
      </c>
      <c r="AD58" s="2" t="s">
        <v>20</v>
      </c>
    </row>
    <row r="59" spans="1:30" ht="32.25" customHeight="1" x14ac:dyDescent="0.15">
      <c r="A59" s="181"/>
      <c r="B59" s="101"/>
      <c r="C59" s="81"/>
      <c r="D59" s="81"/>
      <c r="E59" s="81"/>
      <c r="F59" s="65"/>
      <c r="G59" s="99"/>
      <c r="H59" s="67"/>
      <c r="I59" s="67"/>
      <c r="J59" s="25" t="s">
        <v>23</v>
      </c>
      <c r="K59" s="24"/>
      <c r="L59" s="23"/>
      <c r="M59" s="22"/>
      <c r="N59" s="22"/>
      <c r="O59" s="22">
        <v>1</v>
      </c>
      <c r="P59" s="22"/>
      <c r="Q59" s="22">
        <v>1</v>
      </c>
      <c r="R59" s="22"/>
      <c r="S59" s="22"/>
      <c r="T59" s="22">
        <v>1</v>
      </c>
      <c r="U59" s="22"/>
      <c r="V59" s="22"/>
      <c r="W59" s="19">
        <f t="shared" si="2"/>
        <v>3</v>
      </c>
      <c r="X59" s="94"/>
      <c r="Y59" s="97"/>
      <c r="Z59" s="78"/>
      <c r="AA59" s="97"/>
      <c r="AB59" s="2" t="s">
        <v>22</v>
      </c>
      <c r="AC59" s="2" t="s">
        <v>21</v>
      </c>
      <c r="AD59" s="2" t="s">
        <v>20</v>
      </c>
    </row>
    <row r="60" spans="1:30" ht="32.25" customHeight="1" x14ac:dyDescent="0.15">
      <c r="A60" s="181"/>
      <c r="B60" s="101"/>
      <c r="C60" s="81"/>
      <c r="D60" s="81"/>
      <c r="E60" s="81"/>
      <c r="F60" s="130" t="s">
        <v>171</v>
      </c>
      <c r="G60" s="98" t="s">
        <v>150</v>
      </c>
      <c r="H60" s="66" t="s">
        <v>32</v>
      </c>
      <c r="I60" s="66" t="s">
        <v>145</v>
      </c>
      <c r="J60" s="25" t="s">
        <v>24</v>
      </c>
      <c r="K60" s="24"/>
      <c r="L60" s="23"/>
      <c r="M60" s="22"/>
      <c r="N60" s="22"/>
      <c r="O60" s="27">
        <v>1</v>
      </c>
      <c r="P60" s="22"/>
      <c r="Q60" s="22">
        <v>1</v>
      </c>
      <c r="R60" s="22"/>
      <c r="S60" s="22">
        <v>1</v>
      </c>
      <c r="T60" s="22"/>
      <c r="U60" s="22">
        <v>1</v>
      </c>
      <c r="V60" s="22"/>
      <c r="W60" s="19">
        <f t="shared" si="2"/>
        <v>4</v>
      </c>
      <c r="X60" s="92">
        <f>W61/W60</f>
        <v>0.75</v>
      </c>
      <c r="Y60" s="97"/>
      <c r="Z60" s="78"/>
      <c r="AA60" s="97"/>
      <c r="AB60" s="2" t="s">
        <v>22</v>
      </c>
      <c r="AC60" s="2" t="s">
        <v>21</v>
      </c>
      <c r="AD60" s="2" t="s">
        <v>20</v>
      </c>
    </row>
    <row r="61" spans="1:30" ht="32.25" customHeight="1" x14ac:dyDescent="0.15">
      <c r="A61" s="181"/>
      <c r="B61" s="102"/>
      <c r="C61" s="82"/>
      <c r="D61" s="82"/>
      <c r="E61" s="82"/>
      <c r="F61" s="131"/>
      <c r="G61" s="99"/>
      <c r="H61" s="67"/>
      <c r="I61" s="67"/>
      <c r="J61" s="25" t="s">
        <v>23</v>
      </c>
      <c r="K61" s="24"/>
      <c r="L61" s="23"/>
      <c r="M61" s="22"/>
      <c r="N61" s="22"/>
      <c r="O61" s="22">
        <v>1</v>
      </c>
      <c r="P61" s="22"/>
      <c r="Q61" s="22">
        <v>1</v>
      </c>
      <c r="R61" s="22"/>
      <c r="S61" s="22"/>
      <c r="T61" s="22"/>
      <c r="U61" s="22">
        <v>1</v>
      </c>
      <c r="V61" s="22"/>
      <c r="W61" s="19">
        <f t="shared" si="2"/>
        <v>3</v>
      </c>
      <c r="X61" s="94"/>
      <c r="Y61" s="97"/>
      <c r="Z61" s="79"/>
      <c r="AA61" s="96"/>
      <c r="AB61" s="2" t="s">
        <v>22</v>
      </c>
      <c r="AC61" s="2" t="s">
        <v>21</v>
      </c>
      <c r="AD61" s="2" t="s">
        <v>20</v>
      </c>
    </row>
    <row r="62" spans="1:30" s="20" customFormat="1" ht="32.25" customHeight="1" x14ac:dyDescent="0.15">
      <c r="A62" s="181"/>
      <c r="B62" s="100" t="s">
        <v>170</v>
      </c>
      <c r="C62" s="80" t="s">
        <v>169</v>
      </c>
      <c r="D62" s="80" t="s">
        <v>169</v>
      </c>
      <c r="E62" s="80" t="s">
        <v>28</v>
      </c>
      <c r="F62" s="64" t="s">
        <v>168</v>
      </c>
      <c r="G62" s="98" t="s">
        <v>150</v>
      </c>
      <c r="H62" s="66" t="s">
        <v>39</v>
      </c>
      <c r="I62" s="66" t="s">
        <v>167</v>
      </c>
      <c r="J62" s="25" t="s">
        <v>24</v>
      </c>
      <c r="K62" s="24"/>
      <c r="L62" s="23"/>
      <c r="M62" s="22">
        <v>1</v>
      </c>
      <c r="N62" s="22">
        <v>1</v>
      </c>
      <c r="O62" s="27">
        <v>1</v>
      </c>
      <c r="P62" s="22">
        <v>1</v>
      </c>
      <c r="Q62" s="22"/>
      <c r="R62" s="22"/>
      <c r="S62" s="22"/>
      <c r="T62" s="22"/>
      <c r="U62" s="22"/>
      <c r="V62" s="22"/>
      <c r="W62" s="19">
        <f t="shared" si="2"/>
        <v>4</v>
      </c>
      <c r="X62" s="92">
        <f>W63/W62</f>
        <v>1</v>
      </c>
      <c r="Y62" s="97"/>
      <c r="Z62" s="91">
        <v>0.02</v>
      </c>
      <c r="AA62" s="92">
        <f>+Y62*Z62</f>
        <v>0</v>
      </c>
      <c r="AB62" s="2" t="s">
        <v>22</v>
      </c>
      <c r="AC62" s="2" t="s">
        <v>21</v>
      </c>
      <c r="AD62" s="2" t="s">
        <v>20</v>
      </c>
    </row>
    <row r="63" spans="1:30" ht="32.25" customHeight="1" x14ac:dyDescent="0.15">
      <c r="A63" s="181"/>
      <c r="B63" s="101"/>
      <c r="C63" s="81"/>
      <c r="D63" s="81"/>
      <c r="E63" s="81"/>
      <c r="F63" s="65"/>
      <c r="G63" s="99"/>
      <c r="H63" s="67"/>
      <c r="I63" s="67"/>
      <c r="J63" s="25" t="s">
        <v>23</v>
      </c>
      <c r="K63" s="24"/>
      <c r="L63" s="23"/>
      <c r="M63" s="22">
        <v>1</v>
      </c>
      <c r="N63" s="22">
        <v>1</v>
      </c>
      <c r="O63" s="22">
        <v>1</v>
      </c>
      <c r="P63" s="22">
        <v>1</v>
      </c>
      <c r="Q63" s="22"/>
      <c r="R63" s="22"/>
      <c r="S63" s="22"/>
      <c r="T63" s="22"/>
      <c r="U63" s="22"/>
      <c r="V63" s="22"/>
      <c r="W63" s="19">
        <f t="shared" si="2"/>
        <v>4</v>
      </c>
      <c r="X63" s="94"/>
      <c r="Y63" s="97"/>
      <c r="Z63" s="78"/>
      <c r="AA63" s="93"/>
      <c r="AB63" s="2" t="s">
        <v>22</v>
      </c>
      <c r="AC63" s="2" t="s">
        <v>21</v>
      </c>
      <c r="AD63" s="2" t="s">
        <v>20</v>
      </c>
    </row>
    <row r="64" spans="1:30" ht="32.25" customHeight="1" x14ac:dyDescent="0.15">
      <c r="A64" s="181"/>
      <c r="B64" s="101"/>
      <c r="C64" s="81"/>
      <c r="D64" s="81"/>
      <c r="E64" s="81"/>
      <c r="F64" s="64" t="s">
        <v>166</v>
      </c>
      <c r="G64" s="98" t="s">
        <v>150</v>
      </c>
      <c r="H64" s="66" t="s">
        <v>39</v>
      </c>
      <c r="I64" s="66" t="s">
        <v>236</v>
      </c>
      <c r="J64" s="25" t="s">
        <v>24</v>
      </c>
      <c r="K64" s="24"/>
      <c r="L64" s="23"/>
      <c r="M64" s="22"/>
      <c r="N64" s="22">
        <v>1</v>
      </c>
      <c r="O64" s="27">
        <v>1</v>
      </c>
      <c r="P64" s="22"/>
      <c r="Q64" s="22"/>
      <c r="R64" s="22"/>
      <c r="S64" s="22"/>
      <c r="T64" s="22"/>
      <c r="U64" s="22"/>
      <c r="V64" s="22"/>
      <c r="W64" s="19">
        <f t="shared" si="2"/>
        <v>2</v>
      </c>
      <c r="X64" s="92">
        <f>W65/W64</f>
        <v>1</v>
      </c>
      <c r="Y64" s="97"/>
      <c r="Z64" s="78"/>
      <c r="AA64" s="93"/>
      <c r="AB64" s="2" t="s">
        <v>22</v>
      </c>
      <c r="AC64" s="2" t="s">
        <v>21</v>
      </c>
      <c r="AD64" s="2" t="s">
        <v>20</v>
      </c>
    </row>
    <row r="65" spans="1:329" ht="32.25" customHeight="1" x14ac:dyDescent="0.15">
      <c r="A65" s="181"/>
      <c r="B65" s="102"/>
      <c r="C65" s="82"/>
      <c r="D65" s="82"/>
      <c r="E65" s="82"/>
      <c r="F65" s="65"/>
      <c r="G65" s="99"/>
      <c r="H65" s="67"/>
      <c r="I65" s="67"/>
      <c r="J65" s="25" t="s">
        <v>23</v>
      </c>
      <c r="K65" s="24"/>
      <c r="L65" s="23"/>
      <c r="M65" s="22"/>
      <c r="N65" s="22">
        <v>1</v>
      </c>
      <c r="O65" s="22">
        <v>1</v>
      </c>
      <c r="P65" s="22"/>
      <c r="Q65" s="22"/>
      <c r="R65" s="22"/>
      <c r="S65" s="22"/>
      <c r="T65" s="22"/>
      <c r="U65" s="22"/>
      <c r="V65" s="22"/>
      <c r="W65" s="19">
        <f t="shared" si="2"/>
        <v>2</v>
      </c>
      <c r="X65" s="94"/>
      <c r="Y65" s="97"/>
      <c r="Z65" s="79"/>
      <c r="AA65" s="94"/>
      <c r="AB65" s="2" t="s">
        <v>22</v>
      </c>
      <c r="AC65" s="2" t="s">
        <v>21</v>
      </c>
      <c r="AD65" s="2" t="s">
        <v>20</v>
      </c>
    </row>
    <row r="66" spans="1:329" s="20" customFormat="1" ht="29.25" customHeight="1" x14ac:dyDescent="0.15">
      <c r="A66" s="181"/>
      <c r="B66" s="100" t="s">
        <v>165</v>
      </c>
      <c r="C66" s="80" t="s">
        <v>164</v>
      </c>
      <c r="D66" s="80" t="s">
        <v>163</v>
      </c>
      <c r="E66" s="80" t="s">
        <v>28</v>
      </c>
      <c r="F66" s="103" t="s">
        <v>162</v>
      </c>
      <c r="G66" s="105" t="s">
        <v>160</v>
      </c>
      <c r="H66" s="66" t="s">
        <v>32</v>
      </c>
      <c r="I66" s="66" t="s">
        <v>236</v>
      </c>
      <c r="J66" s="25" t="s">
        <v>24</v>
      </c>
      <c r="K66" s="24"/>
      <c r="L66" s="23">
        <v>1</v>
      </c>
      <c r="M66" s="22">
        <v>1</v>
      </c>
      <c r="N66" s="22">
        <v>1</v>
      </c>
      <c r="O66" s="27">
        <v>1</v>
      </c>
      <c r="P66" s="22">
        <v>1</v>
      </c>
      <c r="Q66" s="22">
        <v>1</v>
      </c>
      <c r="R66" s="22">
        <v>1</v>
      </c>
      <c r="S66" s="22">
        <v>1</v>
      </c>
      <c r="T66" s="22">
        <v>1</v>
      </c>
      <c r="U66" s="22">
        <v>1</v>
      </c>
      <c r="V66" s="22">
        <v>1</v>
      </c>
      <c r="W66" s="19">
        <f t="shared" si="2"/>
        <v>11</v>
      </c>
      <c r="X66" s="92">
        <f>W67/W66</f>
        <v>0.81818181818181823</v>
      </c>
      <c r="Y66" s="97"/>
      <c r="Z66" s="91">
        <v>0.08</v>
      </c>
      <c r="AA66" s="92">
        <f>+Y66*Z66</f>
        <v>0</v>
      </c>
      <c r="AB66" s="2" t="s">
        <v>22</v>
      </c>
      <c r="AC66" s="2" t="s">
        <v>21</v>
      </c>
      <c r="AD66" s="2" t="s">
        <v>20</v>
      </c>
    </row>
    <row r="67" spans="1:329" ht="29.25" customHeight="1" x14ac:dyDescent="0.15">
      <c r="A67" s="181"/>
      <c r="B67" s="101"/>
      <c r="C67" s="81"/>
      <c r="D67" s="81"/>
      <c r="E67" s="81"/>
      <c r="F67" s="104"/>
      <c r="G67" s="106"/>
      <c r="H67" s="67"/>
      <c r="I67" s="67"/>
      <c r="J67" s="25" t="s">
        <v>23</v>
      </c>
      <c r="K67" s="24"/>
      <c r="L67" s="23">
        <v>1</v>
      </c>
      <c r="M67" s="22">
        <v>1</v>
      </c>
      <c r="N67" s="22">
        <v>1</v>
      </c>
      <c r="O67" s="22">
        <v>1</v>
      </c>
      <c r="P67" s="22">
        <v>1</v>
      </c>
      <c r="Q67" s="22">
        <v>1</v>
      </c>
      <c r="R67" s="22">
        <v>1</v>
      </c>
      <c r="S67" s="22">
        <v>1</v>
      </c>
      <c r="T67" s="22">
        <v>1</v>
      </c>
      <c r="U67" s="22"/>
      <c r="V67" s="22"/>
      <c r="W67" s="19">
        <f t="shared" si="2"/>
        <v>9</v>
      </c>
      <c r="X67" s="94"/>
      <c r="Y67" s="97"/>
      <c r="Z67" s="78"/>
      <c r="AA67" s="93"/>
      <c r="AB67" s="2" t="s">
        <v>22</v>
      </c>
      <c r="AC67" s="2" t="s">
        <v>21</v>
      </c>
      <c r="AD67" s="2" t="s">
        <v>20</v>
      </c>
    </row>
    <row r="68" spans="1:329" s="20" customFormat="1" ht="29.25" customHeight="1" x14ac:dyDescent="0.15">
      <c r="A68" s="181"/>
      <c r="B68" s="101"/>
      <c r="C68" s="81"/>
      <c r="D68" s="81"/>
      <c r="E68" s="81"/>
      <c r="F68" s="103" t="s">
        <v>161</v>
      </c>
      <c r="G68" s="105" t="s">
        <v>160</v>
      </c>
      <c r="H68" s="66" t="s">
        <v>32</v>
      </c>
      <c r="I68" s="66" t="s">
        <v>236</v>
      </c>
      <c r="J68" s="25" t="s">
        <v>24</v>
      </c>
      <c r="K68" s="24">
        <v>1</v>
      </c>
      <c r="L68" s="23">
        <v>1</v>
      </c>
      <c r="M68" s="22">
        <v>1</v>
      </c>
      <c r="N68" s="22">
        <v>1</v>
      </c>
      <c r="O68" s="27">
        <v>1</v>
      </c>
      <c r="P68" s="22">
        <v>1</v>
      </c>
      <c r="Q68" s="22">
        <v>1</v>
      </c>
      <c r="R68" s="22">
        <v>1</v>
      </c>
      <c r="S68" s="22">
        <v>1</v>
      </c>
      <c r="T68" s="22">
        <v>1</v>
      </c>
      <c r="U68" s="22">
        <v>1</v>
      </c>
      <c r="V68" s="22">
        <v>1</v>
      </c>
      <c r="W68" s="19">
        <f t="shared" si="2"/>
        <v>12</v>
      </c>
      <c r="X68" s="92">
        <f>W69/W68</f>
        <v>0.83333333333333337</v>
      </c>
      <c r="Y68" s="97"/>
      <c r="Z68" s="78"/>
      <c r="AA68" s="93"/>
      <c r="AB68" s="2" t="s">
        <v>22</v>
      </c>
      <c r="AC68" s="2" t="s">
        <v>21</v>
      </c>
      <c r="AD68" s="2" t="s">
        <v>20</v>
      </c>
    </row>
    <row r="69" spans="1:329" s="20" customFormat="1" ht="29.25" customHeight="1" x14ac:dyDescent="0.15">
      <c r="A69" s="181"/>
      <c r="B69" s="102"/>
      <c r="C69" s="82"/>
      <c r="D69" s="82"/>
      <c r="E69" s="82"/>
      <c r="F69" s="104"/>
      <c r="G69" s="106"/>
      <c r="H69" s="67"/>
      <c r="I69" s="67"/>
      <c r="J69" s="25" t="s">
        <v>23</v>
      </c>
      <c r="K69" s="24">
        <v>1</v>
      </c>
      <c r="L69" s="23">
        <v>1</v>
      </c>
      <c r="M69" s="22">
        <v>1</v>
      </c>
      <c r="N69" s="22">
        <v>1</v>
      </c>
      <c r="O69" s="22">
        <v>1</v>
      </c>
      <c r="P69" s="22">
        <v>1</v>
      </c>
      <c r="Q69" s="22">
        <v>1</v>
      </c>
      <c r="R69" s="22">
        <v>1</v>
      </c>
      <c r="S69" s="22">
        <v>1</v>
      </c>
      <c r="T69" s="22"/>
      <c r="U69" s="22">
        <v>1</v>
      </c>
      <c r="V69" s="22"/>
      <c r="W69" s="19">
        <f t="shared" si="2"/>
        <v>10</v>
      </c>
      <c r="X69" s="94"/>
      <c r="Y69" s="97"/>
      <c r="Z69" s="78"/>
      <c r="AA69" s="93"/>
      <c r="AB69" s="2" t="s">
        <v>22</v>
      </c>
      <c r="AC69" s="2" t="s">
        <v>21</v>
      </c>
      <c r="AD69" s="2" t="s">
        <v>20</v>
      </c>
    </row>
    <row r="70" spans="1:329" s="38" customFormat="1" ht="38.25" customHeight="1" x14ac:dyDescent="0.15">
      <c r="A70" s="181"/>
      <c r="B70" s="100" t="s">
        <v>159</v>
      </c>
      <c r="C70" s="80" t="s">
        <v>158</v>
      </c>
      <c r="D70" s="80" t="s">
        <v>157</v>
      </c>
      <c r="E70" s="80" t="s">
        <v>28</v>
      </c>
      <c r="F70" s="64" t="s">
        <v>156</v>
      </c>
      <c r="G70" s="98" t="s">
        <v>150</v>
      </c>
      <c r="H70" s="66" t="s">
        <v>32</v>
      </c>
      <c r="I70" s="66" t="s">
        <v>39</v>
      </c>
      <c r="J70" s="25" t="s">
        <v>24</v>
      </c>
      <c r="K70" s="41"/>
      <c r="L70" s="40"/>
      <c r="M70" s="35">
        <v>1</v>
      </c>
      <c r="N70" s="35"/>
      <c r="O70" s="35"/>
      <c r="P70" s="35"/>
      <c r="Q70" s="35"/>
      <c r="R70" s="35"/>
      <c r="S70" s="35">
        <v>1</v>
      </c>
      <c r="T70" s="35"/>
      <c r="U70" s="35"/>
      <c r="V70" s="35"/>
      <c r="W70" s="39">
        <f t="shared" si="2"/>
        <v>2</v>
      </c>
      <c r="X70" s="134">
        <f>W71/W70</f>
        <v>1</v>
      </c>
      <c r="Y70" s="97"/>
      <c r="Z70" s="91">
        <v>0.05</v>
      </c>
      <c r="AA70" s="92">
        <f>+Y70*Z70</f>
        <v>0</v>
      </c>
      <c r="AB70" s="16" t="s">
        <v>22</v>
      </c>
      <c r="AC70" s="16" t="s">
        <v>21</v>
      </c>
      <c r="AD70" s="16" t="s">
        <v>20</v>
      </c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</row>
    <row r="71" spans="1:329" s="38" customFormat="1" ht="38.25" customHeight="1" thickBot="1" x14ac:dyDescent="0.2">
      <c r="A71" s="181"/>
      <c r="B71" s="101"/>
      <c r="C71" s="81"/>
      <c r="D71" s="81"/>
      <c r="E71" s="81"/>
      <c r="F71" s="65"/>
      <c r="G71" s="99"/>
      <c r="H71" s="67"/>
      <c r="I71" s="67"/>
      <c r="J71" s="25" t="s">
        <v>23</v>
      </c>
      <c r="K71" s="41"/>
      <c r="L71" s="40"/>
      <c r="M71" s="35">
        <v>1</v>
      </c>
      <c r="N71" s="35"/>
      <c r="O71" s="35"/>
      <c r="P71" s="35"/>
      <c r="Q71" s="35"/>
      <c r="R71" s="35"/>
      <c r="S71" s="35">
        <v>1</v>
      </c>
      <c r="T71" s="35"/>
      <c r="U71" s="35"/>
      <c r="V71" s="35"/>
      <c r="W71" s="39">
        <f t="shared" si="2"/>
        <v>2</v>
      </c>
      <c r="X71" s="135"/>
      <c r="Y71" s="96"/>
      <c r="Z71" s="78"/>
      <c r="AA71" s="93"/>
      <c r="AB71" s="16" t="s">
        <v>22</v>
      </c>
      <c r="AC71" s="16" t="s">
        <v>21</v>
      </c>
      <c r="AD71" s="16" t="s">
        <v>20</v>
      </c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</row>
    <row r="72" spans="1:329" ht="32.25" customHeight="1" x14ac:dyDescent="0.15">
      <c r="A72" s="115" t="s">
        <v>155</v>
      </c>
      <c r="B72" s="116"/>
      <c r="C72" s="127" t="s">
        <v>154</v>
      </c>
      <c r="D72" s="80" t="s">
        <v>153</v>
      </c>
      <c r="E72" s="80" t="s">
        <v>28</v>
      </c>
      <c r="F72" s="64" t="s">
        <v>152</v>
      </c>
      <c r="G72" s="98"/>
      <c r="H72" s="66" t="s">
        <v>44</v>
      </c>
      <c r="I72" s="66" t="s">
        <v>145</v>
      </c>
      <c r="J72" s="25" t="s">
        <v>24</v>
      </c>
      <c r="K72" s="24"/>
      <c r="L72" s="23">
        <v>1</v>
      </c>
      <c r="M72" s="24"/>
      <c r="N72" s="23"/>
      <c r="O72" s="24"/>
      <c r="P72" s="23"/>
      <c r="Q72" s="24">
        <v>1</v>
      </c>
      <c r="R72" s="23"/>
      <c r="S72" s="37">
        <v>1</v>
      </c>
      <c r="T72" s="36"/>
      <c r="U72" s="37">
        <v>1</v>
      </c>
      <c r="V72" s="36">
        <v>1</v>
      </c>
      <c r="W72" s="19">
        <f t="shared" ref="W72:W103" si="3">SUM(K72:V72)</f>
        <v>5</v>
      </c>
      <c r="X72" s="95">
        <f>W73/W72</f>
        <v>0.8</v>
      </c>
      <c r="Y72" s="95">
        <f>AVERAGE(X72:X81)</f>
        <v>0.76666666666666661</v>
      </c>
      <c r="Z72" s="91">
        <v>0.02</v>
      </c>
      <c r="AA72" s="95">
        <f>+Y72*Z72</f>
        <v>1.5333333333333332E-2</v>
      </c>
      <c r="AB72" s="2" t="s">
        <v>22</v>
      </c>
      <c r="AC72" s="2" t="s">
        <v>21</v>
      </c>
      <c r="AD72" s="2" t="s">
        <v>20</v>
      </c>
    </row>
    <row r="73" spans="1:329" ht="32.25" customHeight="1" x14ac:dyDescent="0.15">
      <c r="A73" s="117"/>
      <c r="B73" s="118"/>
      <c r="C73" s="128"/>
      <c r="D73" s="81"/>
      <c r="E73" s="81"/>
      <c r="F73" s="65"/>
      <c r="G73" s="99"/>
      <c r="H73" s="67"/>
      <c r="I73" s="67"/>
      <c r="J73" s="25" t="s">
        <v>23</v>
      </c>
      <c r="K73" s="24"/>
      <c r="L73" s="23">
        <v>1</v>
      </c>
      <c r="M73" s="22"/>
      <c r="N73" s="22"/>
      <c r="O73" s="22"/>
      <c r="P73" s="22"/>
      <c r="Q73" s="22">
        <v>1</v>
      </c>
      <c r="R73" s="22"/>
      <c r="S73" s="35">
        <v>1</v>
      </c>
      <c r="T73" s="35"/>
      <c r="U73" s="35"/>
      <c r="V73" s="35">
        <v>1</v>
      </c>
      <c r="W73" s="19">
        <f t="shared" si="3"/>
        <v>4</v>
      </c>
      <c r="X73" s="96"/>
      <c r="Y73" s="97"/>
      <c r="Z73" s="78"/>
      <c r="AA73" s="97"/>
      <c r="AB73" s="2" t="s">
        <v>22</v>
      </c>
      <c r="AC73" s="2" t="s">
        <v>21</v>
      </c>
      <c r="AD73" s="2" t="s">
        <v>20</v>
      </c>
    </row>
    <row r="74" spans="1:329" ht="32.25" customHeight="1" x14ac:dyDescent="0.15">
      <c r="A74" s="117"/>
      <c r="B74" s="118"/>
      <c r="C74" s="128"/>
      <c r="D74" s="81"/>
      <c r="E74" s="81"/>
      <c r="F74" s="64" t="s">
        <v>151</v>
      </c>
      <c r="G74" s="98" t="s">
        <v>150</v>
      </c>
      <c r="H74" s="66" t="s">
        <v>32</v>
      </c>
      <c r="I74" s="66" t="s">
        <v>149</v>
      </c>
      <c r="J74" s="25" t="s">
        <v>24</v>
      </c>
      <c r="K74" s="24">
        <v>1</v>
      </c>
      <c r="L74" s="23">
        <v>1</v>
      </c>
      <c r="M74" s="22">
        <v>1</v>
      </c>
      <c r="N74" s="22">
        <v>1</v>
      </c>
      <c r="O74" s="27">
        <v>1</v>
      </c>
      <c r="P74" s="22">
        <v>1</v>
      </c>
      <c r="Q74" s="22">
        <v>1</v>
      </c>
      <c r="R74" s="22">
        <v>1</v>
      </c>
      <c r="S74" s="22">
        <v>1</v>
      </c>
      <c r="T74" s="22">
        <v>1</v>
      </c>
      <c r="U74" s="22">
        <v>1</v>
      </c>
      <c r="V74" s="22">
        <v>1</v>
      </c>
      <c r="W74" s="21">
        <f t="shared" si="3"/>
        <v>12</v>
      </c>
      <c r="X74" s="95">
        <f>W75/W74</f>
        <v>0.83333333333333337</v>
      </c>
      <c r="Y74" s="97"/>
      <c r="Z74" s="78"/>
      <c r="AA74" s="97"/>
      <c r="AB74" s="2" t="s">
        <v>22</v>
      </c>
      <c r="AC74" s="2" t="s">
        <v>21</v>
      </c>
      <c r="AD74" s="2" t="s">
        <v>20</v>
      </c>
    </row>
    <row r="75" spans="1:329" ht="32.25" customHeight="1" x14ac:dyDescent="0.15">
      <c r="A75" s="117"/>
      <c r="B75" s="118"/>
      <c r="C75" s="128"/>
      <c r="D75" s="81"/>
      <c r="E75" s="81"/>
      <c r="F75" s="65"/>
      <c r="G75" s="99"/>
      <c r="H75" s="67"/>
      <c r="I75" s="67"/>
      <c r="J75" s="25" t="s">
        <v>23</v>
      </c>
      <c r="K75" s="24">
        <v>1</v>
      </c>
      <c r="L75" s="23">
        <v>1</v>
      </c>
      <c r="M75" s="22">
        <v>1</v>
      </c>
      <c r="N75" s="22">
        <v>1</v>
      </c>
      <c r="O75" s="22">
        <v>1</v>
      </c>
      <c r="P75" s="22">
        <v>1</v>
      </c>
      <c r="Q75" s="22">
        <v>1</v>
      </c>
      <c r="R75" s="22">
        <v>1</v>
      </c>
      <c r="S75" s="22">
        <v>1</v>
      </c>
      <c r="T75" s="22"/>
      <c r="U75" s="22">
        <v>1</v>
      </c>
      <c r="V75" s="22"/>
      <c r="W75" s="21">
        <f t="shared" si="3"/>
        <v>10</v>
      </c>
      <c r="X75" s="96"/>
      <c r="Y75" s="97"/>
      <c r="Z75" s="78"/>
      <c r="AA75" s="97"/>
      <c r="AB75" s="2" t="s">
        <v>22</v>
      </c>
      <c r="AC75" s="2" t="s">
        <v>21</v>
      </c>
      <c r="AD75" s="2" t="s">
        <v>20</v>
      </c>
    </row>
    <row r="76" spans="1:329" ht="32.25" customHeight="1" x14ac:dyDescent="0.15">
      <c r="A76" s="117"/>
      <c r="B76" s="118"/>
      <c r="C76" s="128"/>
      <c r="D76" s="81"/>
      <c r="E76" s="81"/>
      <c r="F76" s="64" t="s">
        <v>148</v>
      </c>
      <c r="G76" s="98"/>
      <c r="H76" s="66" t="s">
        <v>44</v>
      </c>
      <c r="I76" s="66" t="s">
        <v>147</v>
      </c>
      <c r="J76" s="25" t="s">
        <v>24</v>
      </c>
      <c r="K76" s="24"/>
      <c r="L76" s="23"/>
      <c r="M76" s="22">
        <v>1</v>
      </c>
      <c r="N76" s="22">
        <v>1</v>
      </c>
      <c r="O76" s="27"/>
      <c r="P76" s="22"/>
      <c r="Q76" s="22">
        <v>1</v>
      </c>
      <c r="R76" s="22"/>
      <c r="S76" s="22"/>
      <c r="T76" s="22">
        <v>1</v>
      </c>
      <c r="U76" s="22"/>
      <c r="V76" s="22"/>
      <c r="W76" s="19">
        <f t="shared" si="3"/>
        <v>4</v>
      </c>
      <c r="X76" s="95">
        <f>W77/W76</f>
        <v>0.75</v>
      </c>
      <c r="Y76" s="97"/>
      <c r="Z76" s="78"/>
      <c r="AA76" s="97"/>
      <c r="AB76" s="2" t="s">
        <v>22</v>
      </c>
      <c r="AC76" s="2" t="s">
        <v>21</v>
      </c>
      <c r="AD76" s="2" t="s">
        <v>20</v>
      </c>
    </row>
    <row r="77" spans="1:329" ht="32.25" customHeight="1" x14ac:dyDescent="0.15">
      <c r="A77" s="117"/>
      <c r="B77" s="118"/>
      <c r="C77" s="128"/>
      <c r="D77" s="81"/>
      <c r="E77" s="81"/>
      <c r="F77" s="65"/>
      <c r="G77" s="99"/>
      <c r="H77" s="67"/>
      <c r="I77" s="67"/>
      <c r="J77" s="25" t="s">
        <v>23</v>
      </c>
      <c r="K77" s="24"/>
      <c r="L77" s="23"/>
      <c r="M77" s="22">
        <v>1</v>
      </c>
      <c r="N77" s="22"/>
      <c r="O77" s="22"/>
      <c r="P77" s="22"/>
      <c r="Q77" s="22">
        <v>1</v>
      </c>
      <c r="R77" s="22"/>
      <c r="S77" s="22"/>
      <c r="T77" s="22">
        <v>1</v>
      </c>
      <c r="U77" s="22"/>
      <c r="V77" s="22"/>
      <c r="W77" s="19">
        <f t="shared" si="3"/>
        <v>3</v>
      </c>
      <c r="X77" s="96"/>
      <c r="Y77" s="97"/>
      <c r="Z77" s="78"/>
      <c r="AA77" s="97"/>
      <c r="AB77" s="2" t="s">
        <v>22</v>
      </c>
      <c r="AC77" s="2" t="s">
        <v>21</v>
      </c>
      <c r="AD77" s="2" t="s">
        <v>20</v>
      </c>
    </row>
    <row r="78" spans="1:329" ht="32.25" customHeight="1" x14ac:dyDescent="0.15">
      <c r="A78" s="117"/>
      <c r="B78" s="118"/>
      <c r="C78" s="128"/>
      <c r="D78" s="81"/>
      <c r="E78" s="81"/>
      <c r="F78" s="64" t="s">
        <v>146</v>
      </c>
      <c r="G78" s="98"/>
      <c r="H78" s="66" t="s">
        <v>44</v>
      </c>
      <c r="I78" s="66" t="s">
        <v>145</v>
      </c>
      <c r="J78" s="25" t="s">
        <v>24</v>
      </c>
      <c r="K78" s="24"/>
      <c r="L78" s="23"/>
      <c r="M78" s="22">
        <v>1</v>
      </c>
      <c r="N78" s="22"/>
      <c r="O78" s="27"/>
      <c r="P78" s="22">
        <v>1</v>
      </c>
      <c r="Q78" s="22"/>
      <c r="R78" s="22"/>
      <c r="S78" s="22">
        <v>1</v>
      </c>
      <c r="T78" s="22"/>
      <c r="U78" s="22"/>
      <c r="V78" s="22">
        <v>1</v>
      </c>
      <c r="W78" s="19">
        <f t="shared" si="3"/>
        <v>4</v>
      </c>
      <c r="X78" s="92">
        <f>W79/W78</f>
        <v>0.75</v>
      </c>
      <c r="Y78" s="97"/>
      <c r="Z78" s="78"/>
      <c r="AA78" s="97"/>
      <c r="AB78" s="2" t="s">
        <v>22</v>
      </c>
      <c r="AC78" s="2" t="s">
        <v>21</v>
      </c>
      <c r="AD78" s="2" t="s">
        <v>20</v>
      </c>
    </row>
    <row r="79" spans="1:329" ht="32.25" customHeight="1" x14ac:dyDescent="0.15">
      <c r="A79" s="117"/>
      <c r="B79" s="118"/>
      <c r="C79" s="128"/>
      <c r="D79" s="81"/>
      <c r="E79" s="81"/>
      <c r="F79" s="65"/>
      <c r="G79" s="99"/>
      <c r="H79" s="67"/>
      <c r="I79" s="67"/>
      <c r="J79" s="25" t="s">
        <v>23</v>
      </c>
      <c r="K79" s="24"/>
      <c r="L79" s="23"/>
      <c r="M79" s="22">
        <v>1</v>
      </c>
      <c r="N79" s="22"/>
      <c r="O79" s="22"/>
      <c r="P79" s="22">
        <v>1</v>
      </c>
      <c r="Q79" s="22"/>
      <c r="R79" s="22"/>
      <c r="S79" s="22"/>
      <c r="T79" s="22">
        <v>1</v>
      </c>
      <c r="U79" s="22"/>
      <c r="V79" s="22"/>
      <c r="W79" s="19">
        <f t="shared" si="3"/>
        <v>3</v>
      </c>
      <c r="X79" s="94"/>
      <c r="Y79" s="97"/>
      <c r="Z79" s="78"/>
      <c r="AA79" s="97"/>
      <c r="AB79" s="2" t="s">
        <v>22</v>
      </c>
      <c r="AC79" s="2" t="s">
        <v>21</v>
      </c>
      <c r="AD79" s="2" t="s">
        <v>20</v>
      </c>
    </row>
    <row r="80" spans="1:329" ht="32.25" customHeight="1" x14ac:dyDescent="0.15">
      <c r="A80" s="117"/>
      <c r="B80" s="118"/>
      <c r="C80" s="128"/>
      <c r="D80" s="81"/>
      <c r="E80" s="81"/>
      <c r="F80" s="64" t="s">
        <v>144</v>
      </c>
      <c r="G80" s="98"/>
      <c r="H80" s="66" t="s">
        <v>44</v>
      </c>
      <c r="I80" s="66" t="s">
        <v>143</v>
      </c>
      <c r="J80" s="25" t="s">
        <v>24</v>
      </c>
      <c r="K80" s="24"/>
      <c r="L80" s="23"/>
      <c r="M80" s="22">
        <v>1</v>
      </c>
      <c r="N80" s="22">
        <v>1</v>
      </c>
      <c r="O80" s="27">
        <v>1</v>
      </c>
      <c r="P80" s="22">
        <v>1</v>
      </c>
      <c r="Q80" s="22">
        <v>1</v>
      </c>
      <c r="R80" s="22">
        <v>1</v>
      </c>
      <c r="S80" s="22">
        <v>1</v>
      </c>
      <c r="T80" s="22">
        <v>1</v>
      </c>
      <c r="U80" s="22">
        <v>1</v>
      </c>
      <c r="V80" s="22">
        <v>1</v>
      </c>
      <c r="W80" s="19">
        <f t="shared" si="3"/>
        <v>10</v>
      </c>
      <c r="X80" s="92">
        <f>W81/W80</f>
        <v>0.7</v>
      </c>
      <c r="Y80" s="97"/>
      <c r="Z80" s="78"/>
      <c r="AA80" s="97"/>
      <c r="AB80" s="2" t="s">
        <v>22</v>
      </c>
      <c r="AC80" s="2" t="s">
        <v>21</v>
      </c>
      <c r="AD80" s="2" t="s">
        <v>20</v>
      </c>
    </row>
    <row r="81" spans="1:30" ht="35.25" customHeight="1" thickBot="1" x14ac:dyDescent="0.2">
      <c r="A81" s="119"/>
      <c r="B81" s="120"/>
      <c r="C81" s="136"/>
      <c r="D81" s="82"/>
      <c r="E81" s="82"/>
      <c r="F81" s="65"/>
      <c r="G81" s="99"/>
      <c r="H81" s="67"/>
      <c r="I81" s="67"/>
      <c r="J81" s="25" t="s">
        <v>23</v>
      </c>
      <c r="K81" s="24"/>
      <c r="L81" s="23"/>
      <c r="M81" s="22">
        <v>1</v>
      </c>
      <c r="N81" s="22"/>
      <c r="O81" s="22">
        <v>1</v>
      </c>
      <c r="P81" s="22">
        <v>1</v>
      </c>
      <c r="Q81" s="22">
        <v>1</v>
      </c>
      <c r="R81" s="22">
        <v>1</v>
      </c>
      <c r="S81" s="22">
        <v>1</v>
      </c>
      <c r="T81" s="22"/>
      <c r="U81" s="22">
        <v>1</v>
      </c>
      <c r="V81" s="22"/>
      <c r="W81" s="19">
        <f t="shared" si="3"/>
        <v>7</v>
      </c>
      <c r="X81" s="94"/>
      <c r="Y81" s="96"/>
      <c r="Z81" s="79"/>
      <c r="AA81" s="96"/>
      <c r="AB81" s="2" t="s">
        <v>22</v>
      </c>
      <c r="AC81" s="2" t="s">
        <v>21</v>
      </c>
      <c r="AD81" s="2" t="s">
        <v>20</v>
      </c>
    </row>
    <row r="82" spans="1:30" ht="32.25" customHeight="1" x14ac:dyDescent="0.15">
      <c r="A82" s="115" t="s">
        <v>142</v>
      </c>
      <c r="B82" s="116"/>
      <c r="C82" s="127" t="s">
        <v>141</v>
      </c>
      <c r="D82" s="80" t="s">
        <v>140</v>
      </c>
      <c r="E82" s="80" t="s">
        <v>28</v>
      </c>
      <c r="F82" s="66" t="s">
        <v>139</v>
      </c>
      <c r="G82" s="34"/>
      <c r="H82" s="66" t="s">
        <v>44</v>
      </c>
      <c r="I82" s="66" t="s">
        <v>136</v>
      </c>
      <c r="J82" s="25" t="s">
        <v>24</v>
      </c>
      <c r="K82" s="24"/>
      <c r="L82" s="23"/>
      <c r="M82" s="22"/>
      <c r="N82" s="22"/>
      <c r="O82" s="22"/>
      <c r="P82" s="22"/>
      <c r="Q82" s="22"/>
      <c r="R82" s="22"/>
      <c r="S82" s="22"/>
      <c r="T82" s="27">
        <v>1</v>
      </c>
      <c r="U82" s="22"/>
      <c r="V82" s="22"/>
      <c r="W82" s="21">
        <f t="shared" si="3"/>
        <v>1</v>
      </c>
      <c r="X82" s="92">
        <f>W83/W82</f>
        <v>1</v>
      </c>
      <c r="Y82" s="95">
        <f>AVERAGE(X82:X87)</f>
        <v>1</v>
      </c>
      <c r="Z82" s="32"/>
      <c r="AA82" s="33"/>
      <c r="AB82" s="2" t="s">
        <v>22</v>
      </c>
      <c r="AC82" s="2" t="s">
        <v>21</v>
      </c>
      <c r="AD82" s="2" t="s">
        <v>20</v>
      </c>
    </row>
    <row r="83" spans="1:30" ht="32.25" customHeight="1" x14ac:dyDescent="0.15">
      <c r="A83" s="117"/>
      <c r="B83" s="118"/>
      <c r="C83" s="128"/>
      <c r="D83" s="81"/>
      <c r="E83" s="81"/>
      <c r="F83" s="67"/>
      <c r="G83" s="34"/>
      <c r="H83" s="67"/>
      <c r="I83" s="67"/>
      <c r="J83" s="25" t="s">
        <v>23</v>
      </c>
      <c r="K83" s="24"/>
      <c r="L83" s="23"/>
      <c r="M83" s="22"/>
      <c r="N83" s="22"/>
      <c r="O83" s="22"/>
      <c r="P83" s="22"/>
      <c r="Q83" s="22"/>
      <c r="R83" s="22"/>
      <c r="S83" s="22"/>
      <c r="T83" s="22">
        <v>1</v>
      </c>
      <c r="U83" s="22"/>
      <c r="V83" s="22"/>
      <c r="W83" s="21">
        <f t="shared" si="3"/>
        <v>1</v>
      </c>
      <c r="X83" s="94"/>
      <c r="Y83" s="97"/>
      <c r="Z83" s="32"/>
      <c r="AA83" s="33"/>
      <c r="AB83" s="2" t="s">
        <v>22</v>
      </c>
      <c r="AC83" s="2" t="s">
        <v>21</v>
      </c>
      <c r="AD83" s="2" t="s">
        <v>20</v>
      </c>
    </row>
    <row r="84" spans="1:30" ht="41.25" customHeight="1" x14ac:dyDescent="0.15">
      <c r="A84" s="117"/>
      <c r="B84" s="118"/>
      <c r="C84" s="128"/>
      <c r="D84" s="81"/>
      <c r="E84" s="81"/>
      <c r="F84" s="66" t="s">
        <v>138</v>
      </c>
      <c r="G84" s="34"/>
      <c r="H84" s="66" t="s">
        <v>44</v>
      </c>
      <c r="I84" s="66" t="s">
        <v>136</v>
      </c>
      <c r="J84" s="25" t="s">
        <v>24</v>
      </c>
      <c r="K84" s="24"/>
      <c r="L84" s="23"/>
      <c r="M84" s="22"/>
      <c r="N84" s="22"/>
      <c r="O84" s="22"/>
      <c r="P84" s="22"/>
      <c r="Q84" s="22"/>
      <c r="R84" s="22"/>
      <c r="S84" s="22"/>
      <c r="T84" s="22"/>
      <c r="U84" s="27">
        <v>1</v>
      </c>
      <c r="V84" s="22"/>
      <c r="W84" s="21">
        <f t="shared" si="3"/>
        <v>1</v>
      </c>
      <c r="X84" s="92">
        <f>W85/W84</f>
        <v>1</v>
      </c>
      <c r="Y84" s="97"/>
      <c r="Z84" s="32"/>
      <c r="AA84" s="33"/>
      <c r="AB84" s="2" t="s">
        <v>22</v>
      </c>
      <c r="AC84" s="2" t="s">
        <v>21</v>
      </c>
      <c r="AD84" s="2" t="s">
        <v>20</v>
      </c>
    </row>
    <row r="85" spans="1:30" ht="48.75" customHeight="1" x14ac:dyDescent="0.15">
      <c r="A85" s="117"/>
      <c r="B85" s="118"/>
      <c r="C85" s="128"/>
      <c r="D85" s="81"/>
      <c r="E85" s="81"/>
      <c r="F85" s="67"/>
      <c r="G85" s="34"/>
      <c r="H85" s="67"/>
      <c r="I85" s="67"/>
      <c r="J85" s="25" t="s">
        <v>23</v>
      </c>
      <c r="K85" s="24"/>
      <c r="L85" s="23"/>
      <c r="M85" s="22"/>
      <c r="N85" s="22"/>
      <c r="O85" s="22"/>
      <c r="P85" s="22"/>
      <c r="Q85" s="22"/>
      <c r="R85" s="22"/>
      <c r="S85" s="22"/>
      <c r="T85" s="22"/>
      <c r="U85" s="22">
        <v>1</v>
      </c>
      <c r="V85" s="22"/>
      <c r="W85" s="21">
        <f t="shared" si="3"/>
        <v>1</v>
      </c>
      <c r="X85" s="94"/>
      <c r="Y85" s="97"/>
      <c r="Z85" s="32"/>
      <c r="AA85" s="33"/>
      <c r="AB85" s="2" t="s">
        <v>22</v>
      </c>
      <c r="AC85" s="2" t="s">
        <v>21</v>
      </c>
      <c r="AD85" s="2" t="s">
        <v>20</v>
      </c>
    </row>
    <row r="86" spans="1:30" ht="32.25" customHeight="1" x14ac:dyDescent="0.15">
      <c r="A86" s="117"/>
      <c r="B86" s="118"/>
      <c r="C86" s="128"/>
      <c r="D86" s="81"/>
      <c r="E86" s="81"/>
      <c r="F86" s="66" t="s">
        <v>137</v>
      </c>
      <c r="G86" s="34"/>
      <c r="H86" s="66" t="s">
        <v>44</v>
      </c>
      <c r="I86" s="66" t="s">
        <v>136</v>
      </c>
      <c r="J86" s="25" t="s">
        <v>24</v>
      </c>
      <c r="K86" s="24"/>
      <c r="L86" s="23"/>
      <c r="M86" s="22"/>
      <c r="N86" s="22"/>
      <c r="O86" s="22"/>
      <c r="P86" s="22"/>
      <c r="Q86" s="22"/>
      <c r="R86" s="22"/>
      <c r="S86" s="22"/>
      <c r="T86" s="22"/>
      <c r="U86" s="22"/>
      <c r="V86" s="27">
        <v>1</v>
      </c>
      <c r="W86" s="21">
        <f t="shared" si="3"/>
        <v>1</v>
      </c>
      <c r="X86" s="92">
        <f>W87/W86</f>
        <v>1</v>
      </c>
      <c r="Y86" s="97"/>
      <c r="Z86" s="32"/>
      <c r="AA86" s="33"/>
      <c r="AB86" s="2" t="s">
        <v>22</v>
      </c>
      <c r="AC86" s="2" t="s">
        <v>21</v>
      </c>
      <c r="AD86" s="2" t="s">
        <v>20</v>
      </c>
    </row>
    <row r="87" spans="1:30" ht="32.25" customHeight="1" thickBot="1" x14ac:dyDescent="0.2">
      <c r="A87" s="119"/>
      <c r="B87" s="120"/>
      <c r="C87" s="128"/>
      <c r="D87" s="81"/>
      <c r="E87" s="81"/>
      <c r="F87" s="67"/>
      <c r="G87" s="34"/>
      <c r="H87" s="67"/>
      <c r="I87" s="67"/>
      <c r="J87" s="25" t="s">
        <v>23</v>
      </c>
      <c r="K87" s="24"/>
      <c r="L87" s="23"/>
      <c r="M87" s="22"/>
      <c r="N87" s="22"/>
      <c r="O87" s="22"/>
      <c r="P87" s="22"/>
      <c r="Q87" s="22"/>
      <c r="R87" s="22"/>
      <c r="S87" s="22"/>
      <c r="T87" s="22"/>
      <c r="U87" s="22"/>
      <c r="V87" s="22">
        <v>1</v>
      </c>
      <c r="W87" s="21">
        <f t="shared" si="3"/>
        <v>1</v>
      </c>
      <c r="X87" s="94"/>
      <c r="Y87" s="97"/>
      <c r="Z87" s="32"/>
      <c r="AA87" s="33"/>
      <c r="AB87" s="2" t="s">
        <v>22</v>
      </c>
      <c r="AC87" s="2" t="s">
        <v>21</v>
      </c>
      <c r="AD87" s="2" t="s">
        <v>20</v>
      </c>
    </row>
    <row r="88" spans="1:30" ht="32.25" customHeight="1" x14ac:dyDescent="0.15">
      <c r="A88" s="174" t="s">
        <v>135</v>
      </c>
      <c r="B88" s="175"/>
      <c r="C88" s="122" t="s">
        <v>134</v>
      </c>
      <c r="D88" s="121" t="s">
        <v>133</v>
      </c>
      <c r="E88" s="121" t="s">
        <v>28</v>
      </c>
      <c r="F88" s="66" t="s">
        <v>132</v>
      </c>
      <c r="G88" s="34"/>
      <c r="H88" s="66" t="s">
        <v>44</v>
      </c>
      <c r="I88" s="66" t="s">
        <v>236</v>
      </c>
      <c r="J88" s="25" t="s">
        <v>24</v>
      </c>
      <c r="K88" s="24"/>
      <c r="L88" s="23"/>
      <c r="M88" s="22"/>
      <c r="N88" s="22"/>
      <c r="O88" s="22"/>
      <c r="P88" s="22"/>
      <c r="Q88" s="22"/>
      <c r="R88" s="22"/>
      <c r="S88" s="22"/>
      <c r="T88" s="27">
        <v>1</v>
      </c>
      <c r="U88" s="22"/>
      <c r="V88" s="22"/>
      <c r="W88" s="21">
        <f t="shared" si="3"/>
        <v>1</v>
      </c>
      <c r="X88" s="92">
        <f>W89/W88</f>
        <v>1</v>
      </c>
      <c r="Y88" s="95">
        <f>AVERAGE(X88:X95)</f>
        <v>1</v>
      </c>
      <c r="Z88" s="32"/>
      <c r="AA88" s="33"/>
      <c r="AB88" s="2" t="s">
        <v>22</v>
      </c>
      <c r="AC88" s="2" t="s">
        <v>21</v>
      </c>
      <c r="AD88" s="2" t="s">
        <v>20</v>
      </c>
    </row>
    <row r="89" spans="1:30" ht="32.25" customHeight="1" x14ac:dyDescent="0.15">
      <c r="A89" s="176"/>
      <c r="B89" s="177"/>
      <c r="C89" s="123"/>
      <c r="D89" s="121"/>
      <c r="E89" s="121"/>
      <c r="F89" s="67"/>
      <c r="G89" s="34"/>
      <c r="H89" s="67"/>
      <c r="I89" s="67"/>
      <c r="J89" s="25" t="s">
        <v>23</v>
      </c>
      <c r="K89" s="24"/>
      <c r="L89" s="23"/>
      <c r="M89" s="22"/>
      <c r="N89" s="22"/>
      <c r="O89" s="22"/>
      <c r="P89" s="22"/>
      <c r="Q89" s="22"/>
      <c r="R89" s="22"/>
      <c r="S89" s="22"/>
      <c r="T89" s="22">
        <v>1</v>
      </c>
      <c r="U89" s="22"/>
      <c r="V89" s="22"/>
      <c r="W89" s="21">
        <f t="shared" si="3"/>
        <v>1</v>
      </c>
      <c r="X89" s="94"/>
      <c r="Y89" s="97"/>
      <c r="Z89" s="32"/>
      <c r="AA89" s="33"/>
      <c r="AB89" s="2" t="s">
        <v>22</v>
      </c>
      <c r="AC89" s="2" t="s">
        <v>21</v>
      </c>
      <c r="AD89" s="2" t="s">
        <v>20</v>
      </c>
    </row>
    <row r="90" spans="1:30" ht="32.25" customHeight="1" x14ac:dyDescent="0.15">
      <c r="A90" s="176"/>
      <c r="B90" s="177"/>
      <c r="C90" s="123"/>
      <c r="D90" s="121"/>
      <c r="E90" s="121"/>
      <c r="F90" s="66" t="s">
        <v>131</v>
      </c>
      <c r="G90" s="34"/>
      <c r="H90" s="66" t="s">
        <v>44</v>
      </c>
      <c r="I90" s="66" t="s">
        <v>236</v>
      </c>
      <c r="J90" s="25" t="s">
        <v>24</v>
      </c>
      <c r="K90" s="24"/>
      <c r="L90" s="23"/>
      <c r="M90" s="22"/>
      <c r="N90" s="22"/>
      <c r="O90" s="22"/>
      <c r="P90" s="22"/>
      <c r="Q90" s="22"/>
      <c r="R90" s="22"/>
      <c r="S90" s="22"/>
      <c r="T90" s="22"/>
      <c r="U90" s="27">
        <v>1</v>
      </c>
      <c r="V90" s="22"/>
      <c r="W90" s="21">
        <f t="shared" si="3"/>
        <v>1</v>
      </c>
      <c r="X90" s="92">
        <f>W91/W90</f>
        <v>1</v>
      </c>
      <c r="Y90" s="97"/>
      <c r="Z90" s="32"/>
      <c r="AA90" s="33"/>
      <c r="AB90" s="2" t="s">
        <v>22</v>
      </c>
      <c r="AC90" s="2" t="s">
        <v>21</v>
      </c>
      <c r="AD90" s="2" t="s">
        <v>20</v>
      </c>
    </row>
    <row r="91" spans="1:30" ht="32.25" customHeight="1" x14ac:dyDescent="0.15">
      <c r="A91" s="176"/>
      <c r="B91" s="177"/>
      <c r="C91" s="123"/>
      <c r="D91" s="121"/>
      <c r="E91" s="121"/>
      <c r="F91" s="67"/>
      <c r="G91" s="34"/>
      <c r="H91" s="67"/>
      <c r="I91" s="67"/>
      <c r="J91" s="25" t="s">
        <v>23</v>
      </c>
      <c r="K91" s="24"/>
      <c r="L91" s="23"/>
      <c r="M91" s="22"/>
      <c r="N91" s="22"/>
      <c r="O91" s="22"/>
      <c r="P91" s="22"/>
      <c r="Q91" s="22"/>
      <c r="R91" s="22"/>
      <c r="S91" s="22"/>
      <c r="T91" s="22"/>
      <c r="U91" s="22">
        <v>1</v>
      </c>
      <c r="V91" s="22"/>
      <c r="W91" s="21">
        <f t="shared" si="3"/>
        <v>1</v>
      </c>
      <c r="X91" s="94"/>
      <c r="Y91" s="97"/>
      <c r="Z91" s="32"/>
      <c r="AA91" s="33"/>
      <c r="AB91" s="2" t="s">
        <v>22</v>
      </c>
      <c r="AC91" s="2" t="s">
        <v>21</v>
      </c>
      <c r="AD91" s="2" t="s">
        <v>20</v>
      </c>
    </row>
    <row r="92" spans="1:30" ht="32.25" customHeight="1" x14ac:dyDescent="0.15">
      <c r="A92" s="176"/>
      <c r="B92" s="177"/>
      <c r="C92" s="123"/>
      <c r="D92" s="121"/>
      <c r="E92" s="121"/>
      <c r="F92" s="66" t="s">
        <v>130</v>
      </c>
      <c r="G92" s="34"/>
      <c r="H92" s="66" t="s">
        <v>44</v>
      </c>
      <c r="I92" s="66" t="s">
        <v>236</v>
      </c>
      <c r="J92" s="25" t="s">
        <v>24</v>
      </c>
      <c r="K92" s="24"/>
      <c r="L92" s="23"/>
      <c r="M92" s="22"/>
      <c r="N92" s="22"/>
      <c r="O92" s="22"/>
      <c r="P92" s="22"/>
      <c r="Q92" s="22"/>
      <c r="R92" s="22"/>
      <c r="S92" s="22"/>
      <c r="T92" s="22"/>
      <c r="U92" s="22"/>
      <c r="V92" s="27">
        <v>1</v>
      </c>
      <c r="W92" s="21">
        <f t="shared" si="3"/>
        <v>1</v>
      </c>
      <c r="X92" s="92">
        <f>W93/W92</f>
        <v>1</v>
      </c>
      <c r="Y92" s="97"/>
      <c r="Z92" s="32"/>
      <c r="AA92" s="33"/>
      <c r="AB92" s="2" t="s">
        <v>22</v>
      </c>
      <c r="AC92" s="2" t="s">
        <v>21</v>
      </c>
      <c r="AD92" s="2" t="s">
        <v>20</v>
      </c>
    </row>
    <row r="93" spans="1:30" ht="32.25" customHeight="1" x14ac:dyDescent="0.15">
      <c r="A93" s="176"/>
      <c r="B93" s="177"/>
      <c r="C93" s="123"/>
      <c r="D93" s="121"/>
      <c r="E93" s="121"/>
      <c r="F93" s="67"/>
      <c r="G93" s="34"/>
      <c r="H93" s="67"/>
      <c r="I93" s="67"/>
      <c r="J93" s="25" t="s">
        <v>23</v>
      </c>
      <c r="K93" s="24"/>
      <c r="L93" s="23"/>
      <c r="M93" s="22"/>
      <c r="N93" s="22"/>
      <c r="O93" s="22"/>
      <c r="P93" s="22"/>
      <c r="Q93" s="22"/>
      <c r="R93" s="22"/>
      <c r="S93" s="22"/>
      <c r="T93" s="22"/>
      <c r="U93" s="22"/>
      <c r="V93" s="22">
        <v>1</v>
      </c>
      <c r="W93" s="21">
        <f t="shared" si="3"/>
        <v>1</v>
      </c>
      <c r="X93" s="94"/>
      <c r="Y93" s="97"/>
      <c r="Z93" s="32"/>
      <c r="AA93" s="33"/>
      <c r="AB93" s="2" t="s">
        <v>22</v>
      </c>
      <c r="AC93" s="2" t="s">
        <v>21</v>
      </c>
      <c r="AD93" s="2" t="s">
        <v>20</v>
      </c>
    </row>
    <row r="94" spans="1:30" ht="32.25" customHeight="1" x14ac:dyDescent="0.15">
      <c r="A94" s="176"/>
      <c r="B94" s="177"/>
      <c r="C94" s="123"/>
      <c r="D94" s="121"/>
      <c r="E94" s="121"/>
      <c r="F94" s="66" t="s">
        <v>129</v>
      </c>
      <c r="G94" s="34"/>
      <c r="H94" s="66" t="s">
        <v>44</v>
      </c>
      <c r="I94" s="66" t="s">
        <v>236</v>
      </c>
      <c r="J94" s="25" t="s">
        <v>24</v>
      </c>
      <c r="K94" s="24"/>
      <c r="L94" s="23"/>
      <c r="M94" s="22"/>
      <c r="N94" s="22"/>
      <c r="O94" s="22"/>
      <c r="P94" s="22"/>
      <c r="Q94" s="22"/>
      <c r="R94" s="22"/>
      <c r="S94" s="22"/>
      <c r="T94" s="22"/>
      <c r="U94" s="22"/>
      <c r="V94" s="27">
        <v>1</v>
      </c>
      <c r="W94" s="21">
        <f t="shared" si="3"/>
        <v>1</v>
      </c>
      <c r="X94" s="92">
        <f>W95/W94</f>
        <v>1</v>
      </c>
      <c r="Y94" s="97"/>
      <c r="Z94" s="32"/>
      <c r="AA94" s="33"/>
      <c r="AB94" s="2" t="s">
        <v>22</v>
      </c>
      <c r="AC94" s="2" t="s">
        <v>21</v>
      </c>
      <c r="AD94" s="2" t="s">
        <v>20</v>
      </c>
    </row>
    <row r="95" spans="1:30" ht="36" customHeight="1" thickBot="1" x14ac:dyDescent="0.2">
      <c r="A95" s="178"/>
      <c r="B95" s="179"/>
      <c r="C95" s="124"/>
      <c r="D95" s="121"/>
      <c r="E95" s="121"/>
      <c r="F95" s="67"/>
      <c r="G95" s="34"/>
      <c r="H95" s="67"/>
      <c r="I95" s="67"/>
      <c r="J95" s="25" t="s">
        <v>23</v>
      </c>
      <c r="K95" s="24"/>
      <c r="L95" s="23"/>
      <c r="M95" s="22"/>
      <c r="N95" s="22"/>
      <c r="O95" s="22"/>
      <c r="P95" s="22"/>
      <c r="Q95" s="22"/>
      <c r="R95" s="22"/>
      <c r="S95" s="22"/>
      <c r="T95" s="22"/>
      <c r="U95" s="22"/>
      <c r="V95" s="22">
        <v>1</v>
      </c>
      <c r="W95" s="21">
        <f t="shared" si="3"/>
        <v>1</v>
      </c>
      <c r="X95" s="94"/>
      <c r="Y95" s="96"/>
      <c r="Z95" s="32"/>
      <c r="AA95" s="33"/>
      <c r="AB95" s="2" t="s">
        <v>22</v>
      </c>
      <c r="AC95" s="2" t="s">
        <v>21</v>
      </c>
      <c r="AD95" s="2" t="s">
        <v>20</v>
      </c>
    </row>
    <row r="96" spans="1:30" ht="35.25" customHeight="1" x14ac:dyDescent="0.15">
      <c r="A96" s="115" t="s">
        <v>128</v>
      </c>
      <c r="B96" s="116"/>
      <c r="C96" s="127" t="s">
        <v>127</v>
      </c>
      <c r="D96" s="80" t="s">
        <v>126</v>
      </c>
      <c r="E96" s="80" t="s">
        <v>28</v>
      </c>
      <c r="F96" s="66" t="s">
        <v>125</v>
      </c>
      <c r="G96" s="34"/>
      <c r="H96" s="66" t="s">
        <v>39</v>
      </c>
      <c r="I96" s="66" t="s">
        <v>122</v>
      </c>
      <c r="J96" s="25" t="s">
        <v>24</v>
      </c>
      <c r="K96" s="24"/>
      <c r="L96" s="23"/>
      <c r="M96" s="22"/>
      <c r="N96" s="22"/>
      <c r="O96" s="22"/>
      <c r="P96" s="22"/>
      <c r="Q96" s="22"/>
      <c r="R96" s="22"/>
      <c r="S96" s="22"/>
      <c r="T96" s="22">
        <v>1</v>
      </c>
      <c r="U96" s="22"/>
      <c r="V96" s="22"/>
      <c r="W96" s="21">
        <f t="shared" si="3"/>
        <v>1</v>
      </c>
      <c r="X96" s="92">
        <f>W97/W96</f>
        <v>1</v>
      </c>
      <c r="Y96" s="95">
        <f>AVERAGE(X96:X101)</f>
        <v>1</v>
      </c>
      <c r="Z96" s="32"/>
      <c r="AA96" s="33"/>
      <c r="AB96" s="2" t="s">
        <v>22</v>
      </c>
      <c r="AC96" s="2" t="s">
        <v>21</v>
      </c>
      <c r="AD96" s="2" t="s">
        <v>20</v>
      </c>
    </row>
    <row r="97" spans="1:30" ht="32.25" customHeight="1" x14ac:dyDescent="0.15">
      <c r="A97" s="117"/>
      <c r="B97" s="118"/>
      <c r="C97" s="128"/>
      <c r="D97" s="81"/>
      <c r="E97" s="81"/>
      <c r="F97" s="67"/>
      <c r="G97" s="34"/>
      <c r="H97" s="67"/>
      <c r="I97" s="67"/>
      <c r="J97" s="25" t="s">
        <v>23</v>
      </c>
      <c r="K97" s="24"/>
      <c r="L97" s="23"/>
      <c r="M97" s="22"/>
      <c r="N97" s="22"/>
      <c r="O97" s="22"/>
      <c r="P97" s="22"/>
      <c r="Q97" s="22"/>
      <c r="R97" s="22"/>
      <c r="S97" s="22"/>
      <c r="T97" s="22">
        <v>1</v>
      </c>
      <c r="U97" s="22"/>
      <c r="V97" s="22"/>
      <c r="W97" s="21">
        <f t="shared" si="3"/>
        <v>1</v>
      </c>
      <c r="X97" s="94"/>
      <c r="Y97" s="97"/>
      <c r="Z97" s="32"/>
      <c r="AA97" s="33"/>
      <c r="AB97" s="2" t="s">
        <v>22</v>
      </c>
      <c r="AC97" s="2" t="s">
        <v>21</v>
      </c>
      <c r="AD97" s="2" t="s">
        <v>20</v>
      </c>
    </row>
    <row r="98" spans="1:30" ht="32.25" customHeight="1" x14ac:dyDescent="0.15">
      <c r="A98" s="117"/>
      <c r="B98" s="118"/>
      <c r="C98" s="128"/>
      <c r="D98" s="81"/>
      <c r="E98" s="81"/>
      <c r="F98" s="66" t="s">
        <v>124</v>
      </c>
      <c r="G98" s="34"/>
      <c r="H98" s="66" t="s">
        <v>39</v>
      </c>
      <c r="I98" s="66" t="s">
        <v>122</v>
      </c>
      <c r="J98" s="25" t="s">
        <v>24</v>
      </c>
      <c r="K98" s="24"/>
      <c r="L98" s="23"/>
      <c r="M98" s="22"/>
      <c r="N98" s="22"/>
      <c r="O98" s="22"/>
      <c r="P98" s="22"/>
      <c r="Q98" s="22"/>
      <c r="R98" s="22"/>
      <c r="S98" s="22"/>
      <c r="T98" s="22"/>
      <c r="U98" s="22">
        <v>1</v>
      </c>
      <c r="V98" s="22"/>
      <c r="W98" s="21">
        <f t="shared" si="3"/>
        <v>1</v>
      </c>
      <c r="X98" s="92">
        <f>W99/W98</f>
        <v>1</v>
      </c>
      <c r="Y98" s="97"/>
      <c r="Z98" s="32"/>
      <c r="AA98" s="33"/>
      <c r="AB98" s="2" t="s">
        <v>22</v>
      </c>
      <c r="AC98" s="2" t="s">
        <v>21</v>
      </c>
      <c r="AD98" s="2" t="s">
        <v>20</v>
      </c>
    </row>
    <row r="99" spans="1:30" ht="32.25" customHeight="1" x14ac:dyDescent="0.15">
      <c r="A99" s="117"/>
      <c r="B99" s="118"/>
      <c r="C99" s="128"/>
      <c r="D99" s="81"/>
      <c r="E99" s="81"/>
      <c r="F99" s="67"/>
      <c r="G99" s="34"/>
      <c r="H99" s="67"/>
      <c r="I99" s="67"/>
      <c r="J99" s="25" t="s">
        <v>23</v>
      </c>
      <c r="K99" s="24"/>
      <c r="L99" s="23"/>
      <c r="M99" s="22"/>
      <c r="N99" s="22"/>
      <c r="O99" s="22"/>
      <c r="P99" s="22"/>
      <c r="Q99" s="22"/>
      <c r="R99" s="22"/>
      <c r="S99" s="22"/>
      <c r="T99" s="22"/>
      <c r="U99" s="22">
        <v>1</v>
      </c>
      <c r="V99" s="22"/>
      <c r="W99" s="21">
        <f t="shared" si="3"/>
        <v>1</v>
      </c>
      <c r="X99" s="94"/>
      <c r="Y99" s="97"/>
      <c r="Z99" s="32"/>
      <c r="AA99" s="33"/>
      <c r="AB99" s="2" t="s">
        <v>22</v>
      </c>
      <c r="AC99" s="2" t="s">
        <v>21</v>
      </c>
      <c r="AD99" s="2" t="s">
        <v>20</v>
      </c>
    </row>
    <row r="100" spans="1:30" ht="32.25" customHeight="1" x14ac:dyDescent="0.15">
      <c r="A100" s="117"/>
      <c r="B100" s="118"/>
      <c r="C100" s="128"/>
      <c r="D100" s="81"/>
      <c r="E100" s="81"/>
      <c r="F100" s="66" t="s">
        <v>123</v>
      </c>
      <c r="G100" s="34"/>
      <c r="H100" s="66" t="s">
        <v>39</v>
      </c>
      <c r="I100" s="66" t="s">
        <v>122</v>
      </c>
      <c r="J100" s="25" t="s">
        <v>24</v>
      </c>
      <c r="K100" s="24"/>
      <c r="L100" s="23"/>
      <c r="M100" s="22"/>
      <c r="N100" s="22"/>
      <c r="O100" s="22"/>
      <c r="P100" s="22"/>
      <c r="Q100" s="22"/>
      <c r="R100" s="22"/>
      <c r="S100" s="22"/>
      <c r="T100" s="22"/>
      <c r="U100" s="22">
        <v>1</v>
      </c>
      <c r="V100" s="22"/>
      <c r="W100" s="21">
        <f t="shared" si="3"/>
        <v>1</v>
      </c>
      <c r="X100" s="92">
        <f>W101/W100</f>
        <v>1</v>
      </c>
      <c r="Y100" s="97"/>
      <c r="Z100" s="32"/>
      <c r="AA100" s="33"/>
      <c r="AB100" s="2" t="s">
        <v>22</v>
      </c>
      <c r="AC100" s="2" t="s">
        <v>21</v>
      </c>
      <c r="AD100" s="2" t="s">
        <v>20</v>
      </c>
    </row>
    <row r="101" spans="1:30" ht="32.25" customHeight="1" thickBot="1" x14ac:dyDescent="0.2">
      <c r="A101" s="119"/>
      <c r="B101" s="120"/>
      <c r="C101" s="128"/>
      <c r="D101" s="81"/>
      <c r="E101" s="81"/>
      <c r="F101" s="67"/>
      <c r="G101" s="34"/>
      <c r="H101" s="67"/>
      <c r="I101" s="67"/>
      <c r="J101" s="25" t="s">
        <v>23</v>
      </c>
      <c r="K101" s="24"/>
      <c r="L101" s="23"/>
      <c r="M101" s="22"/>
      <c r="N101" s="22"/>
      <c r="O101" s="22"/>
      <c r="P101" s="22"/>
      <c r="Q101" s="22"/>
      <c r="R101" s="22"/>
      <c r="S101" s="22"/>
      <c r="T101" s="22"/>
      <c r="U101" s="22">
        <v>1</v>
      </c>
      <c r="V101" s="22"/>
      <c r="W101" s="21">
        <f t="shared" si="3"/>
        <v>1</v>
      </c>
      <c r="X101" s="94"/>
      <c r="Y101" s="97"/>
      <c r="Z101" s="32"/>
      <c r="AA101" s="33"/>
      <c r="AB101" s="2" t="s">
        <v>22</v>
      </c>
      <c r="AC101" s="2" t="s">
        <v>21</v>
      </c>
      <c r="AD101" s="2" t="s">
        <v>20</v>
      </c>
    </row>
    <row r="102" spans="1:30" ht="32.25" customHeight="1" x14ac:dyDescent="0.15">
      <c r="A102" s="78" t="s">
        <v>121</v>
      </c>
      <c r="B102" s="78" t="s">
        <v>121</v>
      </c>
      <c r="C102" s="80" t="s">
        <v>120</v>
      </c>
      <c r="D102" s="80" t="s">
        <v>119</v>
      </c>
      <c r="E102" s="80" t="s">
        <v>28</v>
      </c>
      <c r="F102" s="64" t="s">
        <v>118</v>
      </c>
      <c r="G102" s="132"/>
      <c r="H102" s="66" t="s">
        <v>39</v>
      </c>
      <c r="I102" s="66" t="s">
        <v>67</v>
      </c>
      <c r="J102" s="25" t="s">
        <v>24</v>
      </c>
      <c r="K102" s="23"/>
      <c r="L102" s="23"/>
      <c r="M102" s="23"/>
      <c r="N102" s="22"/>
      <c r="O102" s="27"/>
      <c r="P102" s="22">
        <v>1</v>
      </c>
      <c r="Q102" s="22"/>
      <c r="R102" s="22">
        <v>1</v>
      </c>
      <c r="S102" s="22"/>
      <c r="T102" s="22"/>
      <c r="U102" s="22"/>
      <c r="V102" s="22"/>
      <c r="W102" s="19">
        <f t="shared" si="3"/>
        <v>2</v>
      </c>
      <c r="X102" s="95">
        <f>W103/W102</f>
        <v>1</v>
      </c>
      <c r="Y102" s="95">
        <f>AVERAGE(X102:X105)</f>
        <v>1.1666666666666665</v>
      </c>
      <c r="Z102" s="91">
        <v>0.02</v>
      </c>
      <c r="AA102" s="95">
        <f>+Y102*Z102</f>
        <v>2.3333333333333331E-2</v>
      </c>
      <c r="AB102" s="2" t="s">
        <v>22</v>
      </c>
      <c r="AC102" s="2" t="s">
        <v>21</v>
      </c>
      <c r="AD102" s="2" t="s">
        <v>20</v>
      </c>
    </row>
    <row r="103" spans="1:30" s="20" customFormat="1" ht="32.25" customHeight="1" x14ac:dyDescent="0.15">
      <c r="A103" s="78"/>
      <c r="B103" s="78"/>
      <c r="C103" s="81"/>
      <c r="D103" s="81"/>
      <c r="E103" s="81"/>
      <c r="F103" s="65"/>
      <c r="G103" s="133"/>
      <c r="H103" s="67"/>
      <c r="I103" s="67"/>
      <c r="J103" s="25" t="s">
        <v>23</v>
      </c>
      <c r="K103" s="23"/>
      <c r="L103" s="23"/>
      <c r="M103" s="23"/>
      <c r="N103" s="22"/>
      <c r="O103" s="22"/>
      <c r="P103" s="22">
        <v>1</v>
      </c>
      <c r="Q103" s="22"/>
      <c r="R103" s="22">
        <v>1</v>
      </c>
      <c r="S103" s="22"/>
      <c r="T103" s="22"/>
      <c r="U103" s="22"/>
      <c r="V103" s="22"/>
      <c r="W103" s="19">
        <f t="shared" si="3"/>
        <v>2</v>
      </c>
      <c r="X103" s="96"/>
      <c r="Y103" s="97"/>
      <c r="Z103" s="78"/>
      <c r="AA103" s="97"/>
      <c r="AB103" s="2" t="s">
        <v>22</v>
      </c>
      <c r="AC103" s="2" t="s">
        <v>21</v>
      </c>
      <c r="AD103" s="2" t="s">
        <v>20</v>
      </c>
    </row>
    <row r="104" spans="1:30" ht="32.25" customHeight="1" x14ac:dyDescent="0.15">
      <c r="A104" s="78"/>
      <c r="B104" s="78"/>
      <c r="C104" s="81"/>
      <c r="D104" s="81"/>
      <c r="E104" s="81"/>
      <c r="F104" s="64" t="s">
        <v>117</v>
      </c>
      <c r="G104" s="64"/>
      <c r="H104" s="66" t="s">
        <v>39</v>
      </c>
      <c r="I104" s="66" t="s">
        <v>67</v>
      </c>
      <c r="J104" s="25" t="s">
        <v>24</v>
      </c>
      <c r="K104" s="23"/>
      <c r="L104" s="23"/>
      <c r="M104" s="23"/>
      <c r="N104" s="22"/>
      <c r="O104" s="27">
        <v>1</v>
      </c>
      <c r="P104" s="22"/>
      <c r="Q104" s="22"/>
      <c r="R104" s="22">
        <v>1</v>
      </c>
      <c r="S104" s="22">
        <v>1</v>
      </c>
      <c r="T104" s="22"/>
      <c r="U104" s="22"/>
      <c r="V104" s="22"/>
      <c r="W104" s="19">
        <f t="shared" ref="W104:W135" si="4">SUM(K104:V104)</f>
        <v>3</v>
      </c>
      <c r="X104" s="95">
        <f>W105/W104</f>
        <v>1.3333333333333333</v>
      </c>
      <c r="Y104" s="97"/>
      <c r="Z104" s="78"/>
      <c r="AA104" s="97"/>
      <c r="AB104" s="2" t="s">
        <v>22</v>
      </c>
      <c r="AC104" s="2" t="s">
        <v>21</v>
      </c>
      <c r="AD104" s="2" t="s">
        <v>20</v>
      </c>
    </row>
    <row r="105" spans="1:30" ht="32.25" customHeight="1" x14ac:dyDescent="0.15">
      <c r="A105" s="79"/>
      <c r="B105" s="79"/>
      <c r="C105" s="81"/>
      <c r="D105" s="81"/>
      <c r="E105" s="81"/>
      <c r="F105" s="65"/>
      <c r="G105" s="65"/>
      <c r="H105" s="67"/>
      <c r="I105" s="67"/>
      <c r="J105" s="25" t="s">
        <v>23</v>
      </c>
      <c r="K105" s="23"/>
      <c r="L105" s="23"/>
      <c r="M105" s="22"/>
      <c r="N105" s="22"/>
      <c r="O105" s="22">
        <v>1</v>
      </c>
      <c r="P105" s="22"/>
      <c r="Q105" s="22"/>
      <c r="R105" s="22">
        <v>1</v>
      </c>
      <c r="S105" s="22">
        <v>1</v>
      </c>
      <c r="T105" s="22">
        <v>1</v>
      </c>
      <c r="U105" s="22"/>
      <c r="V105" s="22"/>
      <c r="W105" s="19">
        <f t="shared" si="4"/>
        <v>4</v>
      </c>
      <c r="X105" s="96"/>
      <c r="Y105" s="96"/>
      <c r="Z105" s="79"/>
      <c r="AA105" s="96"/>
      <c r="AB105" s="2" t="s">
        <v>22</v>
      </c>
      <c r="AC105" s="2" t="s">
        <v>21</v>
      </c>
      <c r="AD105" s="2" t="s">
        <v>20</v>
      </c>
    </row>
    <row r="106" spans="1:30" ht="32.25" customHeight="1" x14ac:dyDescent="0.15">
      <c r="A106" s="77" t="s">
        <v>116</v>
      </c>
      <c r="B106" s="77" t="s">
        <v>116</v>
      </c>
      <c r="C106" s="81"/>
      <c r="D106" s="81"/>
      <c r="E106" s="81"/>
      <c r="F106" s="64" t="s">
        <v>115</v>
      </c>
      <c r="G106" s="132"/>
      <c r="H106" s="66" t="s">
        <v>32</v>
      </c>
      <c r="I106" s="66" t="s">
        <v>114</v>
      </c>
      <c r="J106" s="25" t="s">
        <v>24</v>
      </c>
      <c r="K106" s="24"/>
      <c r="L106" s="23"/>
      <c r="M106" s="22">
        <v>1</v>
      </c>
      <c r="N106" s="22">
        <v>1</v>
      </c>
      <c r="O106" s="27"/>
      <c r="P106" s="22"/>
      <c r="Q106" s="22"/>
      <c r="R106" s="22"/>
      <c r="S106" s="22">
        <v>1</v>
      </c>
      <c r="T106" s="22">
        <v>1</v>
      </c>
      <c r="U106" s="22"/>
      <c r="V106" s="22"/>
      <c r="W106" s="19">
        <f t="shared" si="4"/>
        <v>4</v>
      </c>
      <c r="X106" s="95">
        <f>W107/W106</f>
        <v>0.75</v>
      </c>
      <c r="Y106" s="95">
        <f>AVERAGE(X106)</f>
        <v>0.75</v>
      </c>
      <c r="Z106" s="91">
        <v>0.05</v>
      </c>
      <c r="AA106" s="95">
        <f>+Y106*Z106</f>
        <v>3.7500000000000006E-2</v>
      </c>
      <c r="AB106" s="2" t="s">
        <v>22</v>
      </c>
      <c r="AC106" s="2" t="s">
        <v>21</v>
      </c>
      <c r="AD106" s="2" t="s">
        <v>20</v>
      </c>
    </row>
    <row r="107" spans="1:30" s="20" customFormat="1" ht="32.25" customHeight="1" x14ac:dyDescent="0.15">
      <c r="A107" s="79"/>
      <c r="B107" s="79"/>
      <c r="C107" s="82"/>
      <c r="D107" s="82"/>
      <c r="E107" s="82"/>
      <c r="F107" s="65"/>
      <c r="G107" s="133"/>
      <c r="H107" s="67"/>
      <c r="I107" s="67"/>
      <c r="J107" s="25" t="s">
        <v>23</v>
      </c>
      <c r="K107" s="24"/>
      <c r="L107" s="23"/>
      <c r="M107" s="22">
        <v>1</v>
      </c>
      <c r="N107" s="22">
        <v>0</v>
      </c>
      <c r="O107" s="22"/>
      <c r="P107" s="22"/>
      <c r="Q107" s="22"/>
      <c r="R107" s="22"/>
      <c r="S107" s="22">
        <v>1</v>
      </c>
      <c r="T107" s="22"/>
      <c r="U107" s="22">
        <v>1</v>
      </c>
      <c r="V107" s="22"/>
      <c r="W107" s="19">
        <f t="shared" si="4"/>
        <v>3</v>
      </c>
      <c r="X107" s="96"/>
      <c r="Y107" s="96"/>
      <c r="Z107" s="79"/>
      <c r="AA107" s="96"/>
      <c r="AB107" s="2" t="s">
        <v>22</v>
      </c>
      <c r="AC107" s="2" t="s">
        <v>21</v>
      </c>
      <c r="AD107" s="2" t="s">
        <v>20</v>
      </c>
    </row>
    <row r="108" spans="1:30" ht="32.25" customHeight="1" x14ac:dyDescent="0.15">
      <c r="A108" s="77" t="s">
        <v>113</v>
      </c>
      <c r="B108" s="77" t="s">
        <v>113</v>
      </c>
      <c r="C108" s="121" t="s">
        <v>112</v>
      </c>
      <c r="D108" s="121" t="s">
        <v>111</v>
      </c>
      <c r="E108" s="80" t="s">
        <v>110</v>
      </c>
      <c r="F108" s="64" t="s">
        <v>109</v>
      </c>
      <c r="G108" s="132"/>
      <c r="H108" s="66" t="s">
        <v>39</v>
      </c>
      <c r="I108" s="66" t="s">
        <v>108</v>
      </c>
      <c r="J108" s="25" t="s">
        <v>24</v>
      </c>
      <c r="K108" s="24"/>
      <c r="L108" s="23"/>
      <c r="M108" s="22">
        <v>1</v>
      </c>
      <c r="N108" s="22"/>
      <c r="O108" s="27"/>
      <c r="P108" s="22">
        <v>1</v>
      </c>
      <c r="Q108" s="22"/>
      <c r="R108" s="22"/>
      <c r="S108" s="22">
        <v>1</v>
      </c>
      <c r="T108" s="22"/>
      <c r="U108" s="22"/>
      <c r="V108" s="22">
        <v>1</v>
      </c>
      <c r="W108" s="19">
        <f t="shared" si="4"/>
        <v>4</v>
      </c>
      <c r="X108" s="95">
        <f>W109/W108</f>
        <v>1</v>
      </c>
      <c r="Y108" s="92">
        <f>AVERAGE(X108:X111)</f>
        <v>1</v>
      </c>
      <c r="Z108" s="91">
        <v>0.05</v>
      </c>
      <c r="AA108" s="92">
        <f>+Y108*Z108</f>
        <v>0.05</v>
      </c>
      <c r="AB108" s="2" t="s">
        <v>22</v>
      </c>
      <c r="AC108" s="2" t="s">
        <v>21</v>
      </c>
      <c r="AD108" s="2" t="s">
        <v>20</v>
      </c>
    </row>
    <row r="109" spans="1:30" ht="32.25" customHeight="1" x14ac:dyDescent="0.15">
      <c r="A109" s="78"/>
      <c r="B109" s="78"/>
      <c r="C109" s="121"/>
      <c r="D109" s="121"/>
      <c r="E109" s="81"/>
      <c r="F109" s="65"/>
      <c r="G109" s="133"/>
      <c r="H109" s="67"/>
      <c r="I109" s="67"/>
      <c r="J109" s="25" t="s">
        <v>23</v>
      </c>
      <c r="K109" s="24"/>
      <c r="L109" s="23"/>
      <c r="M109" s="22">
        <v>1</v>
      </c>
      <c r="N109" s="22"/>
      <c r="O109" s="22"/>
      <c r="P109" s="22">
        <v>1</v>
      </c>
      <c r="Q109" s="22"/>
      <c r="R109" s="22"/>
      <c r="S109" s="22">
        <v>1</v>
      </c>
      <c r="T109" s="22"/>
      <c r="U109" s="22"/>
      <c r="V109" s="22">
        <v>1</v>
      </c>
      <c r="W109" s="19">
        <f t="shared" si="4"/>
        <v>4</v>
      </c>
      <c r="X109" s="96"/>
      <c r="Y109" s="93"/>
      <c r="Z109" s="78"/>
      <c r="AA109" s="93"/>
      <c r="AB109" s="2" t="s">
        <v>22</v>
      </c>
      <c r="AC109" s="2" t="s">
        <v>21</v>
      </c>
      <c r="AD109" s="2" t="s">
        <v>20</v>
      </c>
    </row>
    <row r="110" spans="1:30" s="20" customFormat="1" ht="32.25" customHeight="1" x14ac:dyDescent="0.15">
      <c r="A110" s="78"/>
      <c r="B110" s="78"/>
      <c r="C110" s="121"/>
      <c r="D110" s="121"/>
      <c r="E110" s="81"/>
      <c r="F110" s="64" t="s">
        <v>107</v>
      </c>
      <c r="G110" s="132"/>
      <c r="H110" s="66" t="s">
        <v>39</v>
      </c>
      <c r="I110" s="66" t="s">
        <v>236</v>
      </c>
      <c r="J110" s="25" t="s">
        <v>24</v>
      </c>
      <c r="K110" s="24">
        <v>1</v>
      </c>
      <c r="L110" s="23">
        <v>1</v>
      </c>
      <c r="M110" s="22"/>
      <c r="N110" s="22"/>
      <c r="O110" s="27"/>
      <c r="P110" s="22"/>
      <c r="Q110" s="22">
        <v>1</v>
      </c>
      <c r="R110" s="22">
        <v>1</v>
      </c>
      <c r="S110" s="22"/>
      <c r="T110" s="22">
        <v>1</v>
      </c>
      <c r="U110" s="22"/>
      <c r="V110" s="22"/>
      <c r="W110" s="19">
        <f t="shared" si="4"/>
        <v>5</v>
      </c>
      <c r="X110" s="92">
        <f>W111/W110</f>
        <v>1</v>
      </c>
      <c r="Y110" s="93"/>
      <c r="Z110" s="78"/>
      <c r="AA110" s="93"/>
      <c r="AB110" s="2" t="s">
        <v>22</v>
      </c>
      <c r="AC110" s="2" t="s">
        <v>21</v>
      </c>
      <c r="AD110" s="2" t="s">
        <v>20</v>
      </c>
    </row>
    <row r="111" spans="1:30" s="20" customFormat="1" ht="32.25" customHeight="1" x14ac:dyDescent="0.15">
      <c r="A111" s="78"/>
      <c r="B111" s="78"/>
      <c r="C111" s="80"/>
      <c r="D111" s="80"/>
      <c r="E111" s="81"/>
      <c r="F111" s="65"/>
      <c r="G111" s="133"/>
      <c r="H111" s="67"/>
      <c r="I111" s="67"/>
      <c r="J111" s="25" t="s">
        <v>23</v>
      </c>
      <c r="K111" s="24">
        <v>1</v>
      </c>
      <c r="L111" s="23">
        <v>1</v>
      </c>
      <c r="M111" s="22"/>
      <c r="N111" s="22"/>
      <c r="O111" s="22"/>
      <c r="P111" s="22"/>
      <c r="Q111" s="22">
        <v>1</v>
      </c>
      <c r="R111" s="22"/>
      <c r="S111" s="22"/>
      <c r="T111" s="22">
        <v>1</v>
      </c>
      <c r="U111" s="22">
        <v>1</v>
      </c>
      <c r="V111" s="22"/>
      <c r="W111" s="19">
        <f t="shared" si="4"/>
        <v>5</v>
      </c>
      <c r="X111" s="94"/>
      <c r="Y111" s="94"/>
      <c r="Z111" s="79"/>
      <c r="AA111" s="94"/>
      <c r="AB111" s="2" t="s">
        <v>22</v>
      </c>
      <c r="AC111" s="2" t="s">
        <v>21</v>
      </c>
      <c r="AD111" s="2" t="s">
        <v>20</v>
      </c>
    </row>
    <row r="112" spans="1:30" ht="42" customHeight="1" x14ac:dyDescent="0.15">
      <c r="A112" s="173" t="s">
        <v>106</v>
      </c>
      <c r="B112" s="173"/>
      <c r="C112" s="121" t="s">
        <v>105</v>
      </c>
      <c r="D112" s="121" t="s">
        <v>104</v>
      </c>
      <c r="E112" s="121" t="s">
        <v>28</v>
      </c>
      <c r="F112" s="64" t="s">
        <v>103</v>
      </c>
      <c r="G112" s="98"/>
      <c r="H112" s="66" t="s">
        <v>44</v>
      </c>
      <c r="I112" s="66" t="s">
        <v>236</v>
      </c>
      <c r="J112" s="25" t="s">
        <v>24</v>
      </c>
      <c r="K112" s="24"/>
      <c r="L112" s="23">
        <v>1</v>
      </c>
      <c r="M112" s="22"/>
      <c r="N112" s="22"/>
      <c r="O112" s="27">
        <v>1</v>
      </c>
      <c r="P112" s="22"/>
      <c r="Q112" s="22"/>
      <c r="R112" s="22"/>
      <c r="S112" s="22"/>
      <c r="T112" s="22"/>
      <c r="U112" s="22"/>
      <c r="V112" s="22"/>
      <c r="W112" s="19">
        <f t="shared" si="4"/>
        <v>2</v>
      </c>
      <c r="X112" s="95">
        <f>W113/W112</f>
        <v>1</v>
      </c>
      <c r="Y112" s="125">
        <f>AVERAGE(X112:X127)</f>
        <v>0.86458333333333337</v>
      </c>
      <c r="Z112" s="91">
        <v>0.1</v>
      </c>
      <c r="AA112" s="95">
        <f>+Y112*Z112</f>
        <v>8.6458333333333345E-2</v>
      </c>
      <c r="AB112" s="2" t="s">
        <v>22</v>
      </c>
      <c r="AC112" s="2" t="s">
        <v>21</v>
      </c>
      <c r="AD112" s="2" t="s">
        <v>20</v>
      </c>
    </row>
    <row r="113" spans="1:30" s="20" customFormat="1" ht="42" x14ac:dyDescent="0.15">
      <c r="A113" s="173"/>
      <c r="B113" s="173"/>
      <c r="C113" s="121"/>
      <c r="D113" s="121"/>
      <c r="E113" s="121"/>
      <c r="F113" s="65"/>
      <c r="G113" s="99"/>
      <c r="H113" s="67"/>
      <c r="I113" s="67"/>
      <c r="J113" s="25" t="s">
        <v>23</v>
      </c>
      <c r="K113" s="24"/>
      <c r="L113" s="23">
        <v>1</v>
      </c>
      <c r="M113" s="22"/>
      <c r="N113" s="22"/>
      <c r="O113" s="22">
        <v>1</v>
      </c>
      <c r="P113" s="22"/>
      <c r="Q113" s="22"/>
      <c r="R113" s="22"/>
      <c r="S113" s="22"/>
      <c r="T113" s="22"/>
      <c r="U113" s="22"/>
      <c r="V113" s="22"/>
      <c r="W113" s="19">
        <f t="shared" si="4"/>
        <v>2</v>
      </c>
      <c r="X113" s="96"/>
      <c r="Y113" s="126"/>
      <c r="Z113" s="78"/>
      <c r="AA113" s="97"/>
      <c r="AB113" s="2" t="s">
        <v>22</v>
      </c>
      <c r="AC113" s="2" t="s">
        <v>21</v>
      </c>
      <c r="AD113" s="2" t="s">
        <v>20</v>
      </c>
    </row>
    <row r="114" spans="1:30" ht="38.25" customHeight="1" x14ac:dyDescent="0.15">
      <c r="A114" s="173"/>
      <c r="B114" s="173"/>
      <c r="C114" s="121"/>
      <c r="D114" s="121"/>
      <c r="E114" s="121"/>
      <c r="F114" s="64" t="s">
        <v>102</v>
      </c>
      <c r="G114" s="98"/>
      <c r="H114" s="66" t="s">
        <v>63</v>
      </c>
      <c r="I114" s="66" t="s">
        <v>101</v>
      </c>
      <c r="J114" s="25" t="s">
        <v>24</v>
      </c>
      <c r="K114" s="24"/>
      <c r="L114" s="23">
        <v>1</v>
      </c>
      <c r="M114" s="22">
        <v>1</v>
      </c>
      <c r="N114" s="22"/>
      <c r="O114" s="27"/>
      <c r="P114" s="22">
        <v>1</v>
      </c>
      <c r="Q114" s="22">
        <v>1</v>
      </c>
      <c r="R114" s="22">
        <v>1</v>
      </c>
      <c r="S114" s="22">
        <v>1</v>
      </c>
      <c r="T114" s="22">
        <v>1</v>
      </c>
      <c r="U114" s="22">
        <v>1</v>
      </c>
      <c r="V114" s="22"/>
      <c r="W114" s="19">
        <f t="shared" si="4"/>
        <v>8</v>
      </c>
      <c r="X114" s="95">
        <f>W115/W114</f>
        <v>0.75</v>
      </c>
      <c r="Y114" s="126"/>
      <c r="Z114" s="78"/>
      <c r="AA114" s="97"/>
      <c r="AB114" s="2" t="s">
        <v>22</v>
      </c>
      <c r="AC114" s="2" t="s">
        <v>21</v>
      </c>
      <c r="AD114" s="2" t="s">
        <v>20</v>
      </c>
    </row>
    <row r="115" spans="1:30" ht="39.75" customHeight="1" x14ac:dyDescent="0.15">
      <c r="A115" s="173"/>
      <c r="B115" s="173"/>
      <c r="C115" s="121"/>
      <c r="D115" s="121"/>
      <c r="E115" s="121"/>
      <c r="F115" s="65"/>
      <c r="G115" s="99"/>
      <c r="H115" s="67"/>
      <c r="I115" s="67"/>
      <c r="J115" s="25" t="s">
        <v>23</v>
      </c>
      <c r="K115" s="24"/>
      <c r="L115" s="23">
        <v>1</v>
      </c>
      <c r="M115" s="22">
        <v>1</v>
      </c>
      <c r="N115" s="22"/>
      <c r="O115" s="22"/>
      <c r="P115" s="22">
        <v>1</v>
      </c>
      <c r="Q115" s="22">
        <v>1</v>
      </c>
      <c r="R115" s="22">
        <v>1</v>
      </c>
      <c r="S115" s="22">
        <v>1</v>
      </c>
      <c r="T115" s="22"/>
      <c r="U115" s="22"/>
      <c r="V115" s="22"/>
      <c r="W115" s="18">
        <f t="shared" si="4"/>
        <v>6</v>
      </c>
      <c r="X115" s="96"/>
      <c r="Y115" s="126"/>
      <c r="Z115" s="78"/>
      <c r="AA115" s="97"/>
      <c r="AB115" s="2" t="s">
        <v>22</v>
      </c>
      <c r="AC115" s="2" t="s">
        <v>21</v>
      </c>
      <c r="AD115" s="2" t="s">
        <v>20</v>
      </c>
    </row>
    <row r="116" spans="1:30" s="20" customFormat="1" ht="26.25" customHeight="1" x14ac:dyDescent="0.15">
      <c r="A116" s="173"/>
      <c r="B116" s="173"/>
      <c r="C116" s="121"/>
      <c r="D116" s="121"/>
      <c r="E116" s="121"/>
      <c r="F116" s="64" t="s">
        <v>100</v>
      </c>
      <c r="G116" s="28"/>
      <c r="H116" s="66" t="s">
        <v>44</v>
      </c>
      <c r="I116" s="66" t="s">
        <v>236</v>
      </c>
      <c r="J116" s="25" t="s">
        <v>24</v>
      </c>
      <c r="K116" s="24"/>
      <c r="L116" s="23"/>
      <c r="M116" s="22"/>
      <c r="N116" s="22"/>
      <c r="O116" s="27"/>
      <c r="P116" s="22"/>
      <c r="Q116" s="22"/>
      <c r="R116" s="22"/>
      <c r="S116" s="22">
        <v>1</v>
      </c>
      <c r="T116" s="22"/>
      <c r="U116" s="22"/>
      <c r="V116" s="22"/>
      <c r="W116" s="21">
        <f t="shared" si="4"/>
        <v>1</v>
      </c>
      <c r="X116" s="95">
        <f>W117/W116</f>
        <v>1</v>
      </c>
      <c r="Y116" s="126"/>
      <c r="Z116" s="78"/>
      <c r="AA116" s="97"/>
      <c r="AB116" s="2" t="s">
        <v>22</v>
      </c>
      <c r="AC116" s="2" t="s">
        <v>21</v>
      </c>
      <c r="AD116" s="2" t="s">
        <v>20</v>
      </c>
    </row>
    <row r="117" spans="1:30" s="20" customFormat="1" ht="26.25" customHeight="1" x14ac:dyDescent="0.15">
      <c r="A117" s="173"/>
      <c r="B117" s="173"/>
      <c r="C117" s="121"/>
      <c r="D117" s="121"/>
      <c r="E117" s="121"/>
      <c r="F117" s="65"/>
      <c r="G117" s="26"/>
      <c r="H117" s="67"/>
      <c r="I117" s="67"/>
      <c r="J117" s="25" t="s">
        <v>23</v>
      </c>
      <c r="K117" s="24"/>
      <c r="L117" s="23"/>
      <c r="M117" s="22"/>
      <c r="N117" s="22"/>
      <c r="O117" s="22"/>
      <c r="P117" s="22"/>
      <c r="Q117" s="22"/>
      <c r="R117" s="22"/>
      <c r="S117" s="22">
        <v>0</v>
      </c>
      <c r="T117" s="22">
        <v>1</v>
      </c>
      <c r="U117" s="22"/>
      <c r="V117" s="22"/>
      <c r="W117" s="21">
        <f t="shared" si="4"/>
        <v>1</v>
      </c>
      <c r="X117" s="96"/>
      <c r="Y117" s="126"/>
      <c r="Z117" s="78"/>
      <c r="AA117" s="97"/>
      <c r="AB117" s="2" t="s">
        <v>22</v>
      </c>
      <c r="AC117" s="2" t="s">
        <v>21</v>
      </c>
      <c r="AD117" s="2" t="s">
        <v>20</v>
      </c>
    </row>
    <row r="118" spans="1:30" s="20" customFormat="1" ht="32.25" customHeight="1" x14ac:dyDescent="0.15">
      <c r="A118" s="173"/>
      <c r="B118" s="173"/>
      <c r="C118" s="121"/>
      <c r="D118" s="121"/>
      <c r="E118" s="121"/>
      <c r="F118" s="130" t="s">
        <v>99</v>
      </c>
      <c r="G118" s="98"/>
      <c r="H118" s="66" t="s">
        <v>44</v>
      </c>
      <c r="I118" s="66" t="s">
        <v>67</v>
      </c>
      <c r="J118" s="25" t="s">
        <v>24</v>
      </c>
      <c r="K118" s="23"/>
      <c r="L118" s="23"/>
      <c r="M118" s="23"/>
      <c r="N118" s="22"/>
      <c r="O118" s="27">
        <v>1</v>
      </c>
      <c r="P118" s="22"/>
      <c r="Q118" s="22"/>
      <c r="R118" s="22">
        <v>1</v>
      </c>
      <c r="S118" s="22"/>
      <c r="T118" s="22"/>
      <c r="U118" s="22"/>
      <c r="V118" s="22"/>
      <c r="W118" s="21">
        <f t="shared" si="4"/>
        <v>2</v>
      </c>
      <c r="X118" s="95">
        <f>W119/W118</f>
        <v>1</v>
      </c>
      <c r="Y118" s="126"/>
      <c r="Z118" s="78"/>
      <c r="AA118" s="97"/>
      <c r="AB118" s="2" t="s">
        <v>22</v>
      </c>
      <c r="AC118" s="2" t="s">
        <v>21</v>
      </c>
      <c r="AD118" s="2" t="s">
        <v>20</v>
      </c>
    </row>
    <row r="119" spans="1:30" s="20" customFormat="1" ht="32.25" customHeight="1" x14ac:dyDescent="0.15">
      <c r="A119" s="173"/>
      <c r="B119" s="173"/>
      <c r="C119" s="121"/>
      <c r="D119" s="121"/>
      <c r="E119" s="121"/>
      <c r="F119" s="131"/>
      <c r="G119" s="99"/>
      <c r="H119" s="67"/>
      <c r="I119" s="67"/>
      <c r="J119" s="25" t="s">
        <v>23</v>
      </c>
      <c r="K119" s="23"/>
      <c r="L119" s="23"/>
      <c r="M119" s="22"/>
      <c r="N119" s="22"/>
      <c r="O119" s="22">
        <v>1</v>
      </c>
      <c r="P119" s="22"/>
      <c r="Q119" s="22"/>
      <c r="R119" s="22"/>
      <c r="S119" s="22"/>
      <c r="T119" s="22">
        <v>1</v>
      </c>
      <c r="U119" s="22"/>
      <c r="V119" s="22"/>
      <c r="W119" s="21">
        <f t="shared" si="4"/>
        <v>2</v>
      </c>
      <c r="X119" s="96"/>
      <c r="Y119" s="126"/>
      <c r="Z119" s="78"/>
      <c r="AA119" s="97"/>
      <c r="AB119" s="2" t="s">
        <v>22</v>
      </c>
      <c r="AC119" s="2" t="s">
        <v>21</v>
      </c>
      <c r="AD119" s="2" t="s">
        <v>20</v>
      </c>
    </row>
    <row r="120" spans="1:30" s="20" customFormat="1" ht="32.25" customHeight="1" x14ac:dyDescent="0.15">
      <c r="A120" s="173"/>
      <c r="B120" s="173"/>
      <c r="C120" s="121"/>
      <c r="D120" s="121"/>
      <c r="E120" s="121"/>
      <c r="F120" s="64" t="s">
        <v>98</v>
      </c>
      <c r="G120" s="98"/>
      <c r="H120" s="66" t="s">
        <v>44</v>
      </c>
      <c r="I120" s="66" t="s">
        <v>236</v>
      </c>
      <c r="J120" s="25" t="s">
        <v>24</v>
      </c>
      <c r="K120" s="24"/>
      <c r="L120" s="23">
        <v>1</v>
      </c>
      <c r="M120" s="22"/>
      <c r="N120" s="22"/>
      <c r="O120" s="27"/>
      <c r="P120" s="22">
        <v>1</v>
      </c>
      <c r="Q120" s="22"/>
      <c r="R120" s="22"/>
      <c r="S120" s="22">
        <v>1</v>
      </c>
      <c r="T120" s="22"/>
      <c r="U120" s="22"/>
      <c r="V120" s="22"/>
      <c r="W120" s="19">
        <f t="shared" si="4"/>
        <v>3</v>
      </c>
      <c r="X120" s="92">
        <f>W121/W120</f>
        <v>1</v>
      </c>
      <c r="Y120" s="126"/>
      <c r="Z120" s="78"/>
      <c r="AA120" s="97"/>
      <c r="AB120" s="2" t="s">
        <v>22</v>
      </c>
      <c r="AC120" s="2" t="s">
        <v>21</v>
      </c>
      <c r="AD120" s="2" t="s">
        <v>20</v>
      </c>
    </row>
    <row r="121" spans="1:30" ht="32.25" customHeight="1" x14ac:dyDescent="0.15">
      <c r="A121" s="173"/>
      <c r="B121" s="173"/>
      <c r="C121" s="121"/>
      <c r="D121" s="121"/>
      <c r="E121" s="121"/>
      <c r="F121" s="65"/>
      <c r="G121" s="129"/>
      <c r="H121" s="67"/>
      <c r="I121" s="67"/>
      <c r="J121" s="25" t="s">
        <v>23</v>
      </c>
      <c r="K121" s="24"/>
      <c r="L121" s="23">
        <v>1</v>
      </c>
      <c r="M121" s="22"/>
      <c r="N121" s="22"/>
      <c r="O121" s="22"/>
      <c r="P121" s="22">
        <v>1</v>
      </c>
      <c r="Q121" s="22"/>
      <c r="R121" s="22"/>
      <c r="S121" s="22"/>
      <c r="T121" s="22">
        <v>1</v>
      </c>
      <c r="U121" s="22"/>
      <c r="V121" s="22"/>
      <c r="W121" s="19">
        <f t="shared" si="4"/>
        <v>3</v>
      </c>
      <c r="X121" s="94"/>
      <c r="Y121" s="126"/>
      <c r="Z121" s="78"/>
      <c r="AA121" s="97"/>
      <c r="AB121" s="2" t="s">
        <v>22</v>
      </c>
      <c r="AC121" s="2" t="s">
        <v>21</v>
      </c>
      <c r="AD121" s="2" t="s">
        <v>20</v>
      </c>
    </row>
    <row r="122" spans="1:30" ht="32.25" customHeight="1" x14ac:dyDescent="0.15">
      <c r="A122" s="173"/>
      <c r="B122" s="173"/>
      <c r="C122" s="121"/>
      <c r="D122" s="121"/>
      <c r="E122" s="121"/>
      <c r="F122" s="64" t="s">
        <v>97</v>
      </c>
      <c r="G122" s="98"/>
      <c r="H122" s="66" t="s">
        <v>44</v>
      </c>
      <c r="I122" s="66" t="s">
        <v>96</v>
      </c>
      <c r="J122" s="25" t="s">
        <v>24</v>
      </c>
      <c r="K122" s="24"/>
      <c r="L122" s="23"/>
      <c r="M122" s="22">
        <v>1</v>
      </c>
      <c r="N122" s="22"/>
      <c r="O122" s="27">
        <v>1</v>
      </c>
      <c r="P122" s="22"/>
      <c r="Q122" s="22"/>
      <c r="R122" s="22"/>
      <c r="S122" s="22">
        <v>1</v>
      </c>
      <c r="T122" s="22"/>
      <c r="U122" s="22">
        <v>1</v>
      </c>
      <c r="V122" s="22"/>
      <c r="W122" s="19">
        <f t="shared" si="4"/>
        <v>4</v>
      </c>
      <c r="X122" s="92">
        <f>W123/W122</f>
        <v>0.75</v>
      </c>
      <c r="Y122" s="126"/>
      <c r="Z122" s="78"/>
      <c r="AA122" s="97"/>
      <c r="AB122" s="2" t="s">
        <v>22</v>
      </c>
      <c r="AC122" s="2" t="s">
        <v>21</v>
      </c>
      <c r="AD122" s="2" t="s">
        <v>20</v>
      </c>
    </row>
    <row r="123" spans="1:30" ht="32.25" customHeight="1" x14ac:dyDescent="0.15">
      <c r="A123" s="173"/>
      <c r="B123" s="173"/>
      <c r="C123" s="121"/>
      <c r="D123" s="121"/>
      <c r="E123" s="121"/>
      <c r="F123" s="65"/>
      <c r="G123" s="99"/>
      <c r="H123" s="67"/>
      <c r="I123" s="67"/>
      <c r="J123" s="25" t="s">
        <v>23</v>
      </c>
      <c r="K123" s="24"/>
      <c r="L123" s="23"/>
      <c r="M123" s="22">
        <v>1</v>
      </c>
      <c r="N123" s="22"/>
      <c r="O123" s="22">
        <v>1</v>
      </c>
      <c r="P123" s="22"/>
      <c r="Q123" s="22"/>
      <c r="R123" s="22"/>
      <c r="S123" s="22">
        <v>1</v>
      </c>
      <c r="T123" s="22"/>
      <c r="U123" s="22"/>
      <c r="V123" s="22"/>
      <c r="W123" s="19">
        <f t="shared" si="4"/>
        <v>3</v>
      </c>
      <c r="X123" s="94"/>
      <c r="Y123" s="126"/>
      <c r="Z123" s="78"/>
      <c r="AA123" s="97"/>
      <c r="AB123" s="2" t="s">
        <v>22</v>
      </c>
      <c r="AC123" s="2" t="s">
        <v>21</v>
      </c>
      <c r="AD123" s="2" t="s">
        <v>20</v>
      </c>
    </row>
    <row r="124" spans="1:30" ht="32.25" customHeight="1" x14ac:dyDescent="0.15">
      <c r="A124" s="173"/>
      <c r="B124" s="173"/>
      <c r="C124" s="121"/>
      <c r="D124" s="121"/>
      <c r="E124" s="121"/>
      <c r="F124" s="64" t="s">
        <v>95</v>
      </c>
      <c r="G124" s="98"/>
      <c r="H124" s="66" t="s">
        <v>44</v>
      </c>
      <c r="I124" s="66" t="s">
        <v>236</v>
      </c>
      <c r="J124" s="25" t="s">
        <v>24</v>
      </c>
      <c r="K124" s="24"/>
      <c r="L124" s="23"/>
      <c r="M124" s="22">
        <v>1</v>
      </c>
      <c r="N124" s="22"/>
      <c r="O124" s="27"/>
      <c r="P124" s="22">
        <v>1</v>
      </c>
      <c r="Q124" s="22"/>
      <c r="R124" s="22">
        <v>1</v>
      </c>
      <c r="S124" s="22"/>
      <c r="T124" s="22">
        <v>1</v>
      </c>
      <c r="U124" s="22"/>
      <c r="V124" s="22"/>
      <c r="W124" s="19">
        <f t="shared" si="4"/>
        <v>4</v>
      </c>
      <c r="X124" s="95">
        <f>W125/W124</f>
        <v>0.75</v>
      </c>
      <c r="Y124" s="126"/>
      <c r="Z124" s="78"/>
      <c r="AA124" s="97"/>
      <c r="AB124" s="2" t="s">
        <v>22</v>
      </c>
      <c r="AC124" s="2" t="s">
        <v>21</v>
      </c>
      <c r="AD124" s="2" t="s">
        <v>20</v>
      </c>
    </row>
    <row r="125" spans="1:30" ht="32.25" customHeight="1" x14ac:dyDescent="0.15">
      <c r="A125" s="173"/>
      <c r="B125" s="173"/>
      <c r="C125" s="121"/>
      <c r="D125" s="121"/>
      <c r="E125" s="121"/>
      <c r="F125" s="65"/>
      <c r="G125" s="99"/>
      <c r="H125" s="67"/>
      <c r="I125" s="67"/>
      <c r="J125" s="25" t="s">
        <v>23</v>
      </c>
      <c r="K125" s="24"/>
      <c r="L125" s="23"/>
      <c r="M125" s="22">
        <v>1</v>
      </c>
      <c r="N125" s="22"/>
      <c r="O125" s="22"/>
      <c r="P125" s="22">
        <v>1</v>
      </c>
      <c r="Q125" s="22"/>
      <c r="R125" s="22"/>
      <c r="S125" s="22"/>
      <c r="T125" s="22">
        <v>1</v>
      </c>
      <c r="U125" s="22"/>
      <c r="V125" s="22"/>
      <c r="W125" s="19">
        <f t="shared" si="4"/>
        <v>3</v>
      </c>
      <c r="X125" s="96"/>
      <c r="Y125" s="126"/>
      <c r="Z125" s="78"/>
      <c r="AA125" s="97"/>
      <c r="AB125" s="2" t="s">
        <v>22</v>
      </c>
      <c r="AC125" s="2" t="s">
        <v>21</v>
      </c>
      <c r="AD125" s="2" t="s">
        <v>20</v>
      </c>
    </row>
    <row r="126" spans="1:30" ht="32.25" customHeight="1" x14ac:dyDescent="0.15">
      <c r="A126" s="173"/>
      <c r="B126" s="173"/>
      <c r="C126" s="121"/>
      <c r="D126" s="121"/>
      <c r="E126" s="121"/>
      <c r="F126" s="64" t="s">
        <v>94</v>
      </c>
      <c r="G126" s="98"/>
      <c r="H126" s="66" t="s">
        <v>44</v>
      </c>
      <c r="I126" s="66" t="s">
        <v>39</v>
      </c>
      <c r="J126" s="25" t="s">
        <v>24</v>
      </c>
      <c r="K126" s="24"/>
      <c r="L126" s="23"/>
      <c r="M126" s="22"/>
      <c r="N126" s="22"/>
      <c r="O126" s="27"/>
      <c r="P126" s="22"/>
      <c r="Q126" s="22"/>
      <c r="R126" s="22">
        <v>1</v>
      </c>
      <c r="S126" s="22">
        <v>1</v>
      </c>
      <c r="T126" s="22">
        <v>1</v>
      </c>
      <c r="U126" s="22"/>
      <c r="V126" s="22"/>
      <c r="W126" s="21">
        <f t="shared" si="4"/>
        <v>3</v>
      </c>
      <c r="X126" s="95">
        <f>W127/W126</f>
        <v>0.66666666666666663</v>
      </c>
      <c r="Y126" s="126"/>
      <c r="Z126" s="78"/>
      <c r="AA126" s="97"/>
      <c r="AB126" s="2" t="s">
        <v>22</v>
      </c>
      <c r="AC126" s="2" t="s">
        <v>21</v>
      </c>
      <c r="AD126" s="2" t="s">
        <v>20</v>
      </c>
    </row>
    <row r="127" spans="1:30" ht="32.25" customHeight="1" x14ac:dyDescent="0.15">
      <c r="A127" s="173"/>
      <c r="B127" s="173"/>
      <c r="C127" s="121"/>
      <c r="D127" s="121"/>
      <c r="E127" s="121"/>
      <c r="F127" s="65"/>
      <c r="G127" s="99"/>
      <c r="H127" s="67"/>
      <c r="I127" s="67"/>
      <c r="J127" s="25" t="s">
        <v>23</v>
      </c>
      <c r="K127" s="24"/>
      <c r="L127" s="23"/>
      <c r="M127" s="22"/>
      <c r="N127" s="22"/>
      <c r="O127" s="22"/>
      <c r="P127" s="22"/>
      <c r="Q127" s="22"/>
      <c r="R127" s="22">
        <v>1</v>
      </c>
      <c r="S127" s="22"/>
      <c r="T127" s="22">
        <v>1</v>
      </c>
      <c r="U127" s="22"/>
      <c r="V127" s="22"/>
      <c r="W127" s="21">
        <f t="shared" si="4"/>
        <v>2</v>
      </c>
      <c r="X127" s="96"/>
      <c r="Y127" s="126"/>
      <c r="Z127" s="78"/>
      <c r="AA127" s="97"/>
      <c r="AB127" s="2" t="s">
        <v>22</v>
      </c>
      <c r="AC127" s="2" t="s">
        <v>21</v>
      </c>
      <c r="AD127" s="2" t="s">
        <v>20</v>
      </c>
    </row>
    <row r="128" spans="1:30" s="20" customFormat="1" ht="39" customHeight="1" x14ac:dyDescent="0.15">
      <c r="A128" s="77" t="s">
        <v>93</v>
      </c>
      <c r="B128" s="77" t="s">
        <v>93</v>
      </c>
      <c r="C128" s="80" t="s">
        <v>92</v>
      </c>
      <c r="D128" s="80" t="s">
        <v>91</v>
      </c>
      <c r="E128" s="80" t="s">
        <v>28</v>
      </c>
      <c r="F128" s="64" t="s">
        <v>90</v>
      </c>
      <c r="G128" s="98"/>
      <c r="H128" s="114" t="s">
        <v>63</v>
      </c>
      <c r="I128" s="114" t="s">
        <v>89</v>
      </c>
      <c r="J128" s="25" t="s">
        <v>24</v>
      </c>
      <c r="K128" s="24">
        <v>1</v>
      </c>
      <c r="L128" s="23">
        <v>1</v>
      </c>
      <c r="M128" s="22">
        <v>1</v>
      </c>
      <c r="N128" s="22">
        <v>1</v>
      </c>
      <c r="O128" s="27">
        <v>1</v>
      </c>
      <c r="P128" s="22">
        <v>1</v>
      </c>
      <c r="Q128" s="22">
        <v>1</v>
      </c>
      <c r="R128" s="22">
        <v>1</v>
      </c>
      <c r="S128" s="22">
        <v>1</v>
      </c>
      <c r="T128" s="22">
        <v>1</v>
      </c>
      <c r="U128" s="22">
        <v>1</v>
      </c>
      <c r="V128" s="22">
        <v>1</v>
      </c>
      <c r="W128" s="19">
        <f t="shared" si="4"/>
        <v>12</v>
      </c>
      <c r="X128" s="92">
        <f>W129/W128</f>
        <v>0.83333333333333337</v>
      </c>
      <c r="Y128" s="92">
        <f>+(W129+W131+W133)/(W128+W130+W132)</f>
        <v>0.84210526315789469</v>
      </c>
      <c r="Z128" s="91">
        <v>0.05</v>
      </c>
      <c r="AA128" s="92">
        <f>+Y128*Z128</f>
        <v>4.2105263157894736E-2</v>
      </c>
      <c r="AB128" s="2" t="s">
        <v>22</v>
      </c>
      <c r="AC128" s="2" t="s">
        <v>21</v>
      </c>
      <c r="AD128" s="2" t="s">
        <v>20</v>
      </c>
    </row>
    <row r="129" spans="1:30" ht="39" customHeight="1" x14ac:dyDescent="0.15">
      <c r="A129" s="78"/>
      <c r="B129" s="78"/>
      <c r="C129" s="81"/>
      <c r="D129" s="81"/>
      <c r="E129" s="81"/>
      <c r="F129" s="65"/>
      <c r="G129" s="99"/>
      <c r="H129" s="114"/>
      <c r="I129" s="114"/>
      <c r="J129" s="25" t="s">
        <v>23</v>
      </c>
      <c r="K129" s="24">
        <v>1</v>
      </c>
      <c r="L129" s="23">
        <v>1</v>
      </c>
      <c r="M129" s="22">
        <v>1</v>
      </c>
      <c r="N129" s="22">
        <v>1</v>
      </c>
      <c r="O129" s="22">
        <v>1</v>
      </c>
      <c r="P129" s="22">
        <v>1</v>
      </c>
      <c r="Q129" s="22">
        <v>1</v>
      </c>
      <c r="R129" s="22">
        <v>1</v>
      </c>
      <c r="S129" s="22">
        <v>1</v>
      </c>
      <c r="T129" s="22"/>
      <c r="U129" s="22"/>
      <c r="V129" s="22">
        <v>1</v>
      </c>
      <c r="W129" s="19">
        <f t="shared" si="4"/>
        <v>10</v>
      </c>
      <c r="X129" s="94"/>
      <c r="Y129" s="93"/>
      <c r="Z129" s="78"/>
      <c r="AA129" s="93"/>
      <c r="AB129" s="2" t="s">
        <v>22</v>
      </c>
      <c r="AC129" s="2" t="s">
        <v>21</v>
      </c>
      <c r="AD129" s="2" t="s">
        <v>20</v>
      </c>
    </row>
    <row r="130" spans="1:30" s="20" customFormat="1" ht="32.25" customHeight="1" x14ac:dyDescent="0.15">
      <c r="A130" s="78"/>
      <c r="B130" s="78"/>
      <c r="C130" s="81"/>
      <c r="D130" s="81"/>
      <c r="E130" s="81"/>
      <c r="F130" s="64" t="s">
        <v>88</v>
      </c>
      <c r="G130" s="98"/>
      <c r="H130" s="114" t="s">
        <v>63</v>
      </c>
      <c r="I130" s="114" t="s">
        <v>87</v>
      </c>
      <c r="J130" s="25" t="s">
        <v>24</v>
      </c>
      <c r="K130" s="24"/>
      <c r="L130" s="23"/>
      <c r="M130" s="22">
        <v>1</v>
      </c>
      <c r="N130" s="22">
        <v>1</v>
      </c>
      <c r="O130" s="27">
        <v>1</v>
      </c>
      <c r="P130" s="22">
        <v>1</v>
      </c>
      <c r="Q130" s="22">
        <v>1</v>
      </c>
      <c r="R130" s="22"/>
      <c r="S130" s="22"/>
      <c r="T130" s="22">
        <v>1</v>
      </c>
      <c r="U130" s="22"/>
      <c r="V130" s="22"/>
      <c r="W130" s="19">
        <f t="shared" si="4"/>
        <v>6</v>
      </c>
      <c r="X130" s="92">
        <f>W131/W130</f>
        <v>0.83333333333333337</v>
      </c>
      <c r="Y130" s="93"/>
      <c r="Z130" s="78"/>
      <c r="AA130" s="93"/>
      <c r="AB130" s="2" t="s">
        <v>22</v>
      </c>
      <c r="AC130" s="2" t="s">
        <v>21</v>
      </c>
      <c r="AD130" s="2" t="s">
        <v>20</v>
      </c>
    </row>
    <row r="131" spans="1:30" ht="32.25" customHeight="1" x14ac:dyDescent="0.15">
      <c r="A131" s="78"/>
      <c r="B131" s="78"/>
      <c r="C131" s="81"/>
      <c r="D131" s="81"/>
      <c r="E131" s="81"/>
      <c r="F131" s="65"/>
      <c r="G131" s="99"/>
      <c r="H131" s="114"/>
      <c r="I131" s="114"/>
      <c r="J131" s="25" t="s">
        <v>23</v>
      </c>
      <c r="K131" s="24"/>
      <c r="L131" s="23"/>
      <c r="M131" s="22">
        <v>1</v>
      </c>
      <c r="N131" s="22">
        <v>1</v>
      </c>
      <c r="O131" s="22">
        <v>1</v>
      </c>
      <c r="P131" s="22">
        <v>1</v>
      </c>
      <c r="Q131" s="22">
        <v>1</v>
      </c>
      <c r="R131" s="22"/>
      <c r="S131" s="22"/>
      <c r="T131" s="22"/>
      <c r="U131" s="22"/>
      <c r="V131" s="22"/>
      <c r="W131" s="19">
        <f t="shared" si="4"/>
        <v>5</v>
      </c>
      <c r="X131" s="94"/>
      <c r="Y131" s="93"/>
      <c r="Z131" s="79"/>
      <c r="AA131" s="94"/>
      <c r="AB131" s="2" t="s">
        <v>22</v>
      </c>
      <c r="AC131" s="2" t="s">
        <v>21</v>
      </c>
      <c r="AD131" s="2" t="s">
        <v>20</v>
      </c>
    </row>
    <row r="132" spans="1:30" ht="32.25" customHeight="1" x14ac:dyDescent="0.15">
      <c r="A132" s="78"/>
      <c r="B132" s="78"/>
      <c r="C132" s="81"/>
      <c r="D132" s="81"/>
      <c r="E132" s="81"/>
      <c r="F132" s="66" t="s">
        <v>86</v>
      </c>
      <c r="G132" s="112" t="s">
        <v>85</v>
      </c>
      <c r="H132" s="114" t="s">
        <v>63</v>
      </c>
      <c r="I132" s="66" t="s">
        <v>236</v>
      </c>
      <c r="J132" s="25" t="s">
        <v>24</v>
      </c>
      <c r="K132" s="24"/>
      <c r="L132" s="23"/>
      <c r="M132" s="22"/>
      <c r="N132" s="22"/>
      <c r="O132" s="22"/>
      <c r="P132" s="22"/>
      <c r="Q132" s="22"/>
      <c r="R132" s="22"/>
      <c r="S132" s="22"/>
      <c r="T132" s="22">
        <v>1</v>
      </c>
      <c r="U132" s="22"/>
      <c r="V132" s="22"/>
      <c r="W132" s="21">
        <f t="shared" si="4"/>
        <v>1</v>
      </c>
      <c r="X132" s="95">
        <f>W133/W132</f>
        <v>1</v>
      </c>
      <c r="Y132" s="93"/>
      <c r="Z132" s="32"/>
      <c r="AA132" s="31"/>
      <c r="AB132" s="2" t="s">
        <v>22</v>
      </c>
      <c r="AC132" s="2" t="s">
        <v>21</v>
      </c>
      <c r="AD132" s="2" t="s">
        <v>20</v>
      </c>
    </row>
    <row r="133" spans="1:30" ht="32.25" customHeight="1" x14ac:dyDescent="0.15">
      <c r="A133" s="79"/>
      <c r="B133" s="79"/>
      <c r="C133" s="82"/>
      <c r="D133" s="82"/>
      <c r="E133" s="82"/>
      <c r="F133" s="67"/>
      <c r="G133" s="113"/>
      <c r="H133" s="114"/>
      <c r="I133" s="67"/>
      <c r="J133" s="25" t="s">
        <v>23</v>
      </c>
      <c r="K133" s="24"/>
      <c r="L133" s="23"/>
      <c r="M133" s="22"/>
      <c r="N133" s="22"/>
      <c r="O133" s="22"/>
      <c r="P133" s="22"/>
      <c r="Q133" s="22"/>
      <c r="R133" s="22"/>
      <c r="S133" s="22"/>
      <c r="T133" s="22">
        <v>0</v>
      </c>
      <c r="U133" s="22">
        <v>1</v>
      </c>
      <c r="V133" s="22"/>
      <c r="W133" s="21">
        <f t="shared" si="4"/>
        <v>1</v>
      </c>
      <c r="X133" s="96"/>
      <c r="Y133" s="94"/>
      <c r="Z133" s="32"/>
      <c r="AA133" s="31"/>
      <c r="AB133" s="2" t="s">
        <v>22</v>
      </c>
      <c r="AC133" s="2" t="s">
        <v>21</v>
      </c>
      <c r="AD133" s="2" t="s">
        <v>20</v>
      </c>
    </row>
    <row r="134" spans="1:30" ht="47.25" customHeight="1" x14ac:dyDescent="0.15">
      <c r="A134" s="77" t="s">
        <v>84</v>
      </c>
      <c r="B134" s="77" t="s">
        <v>84</v>
      </c>
      <c r="C134" s="80" t="s">
        <v>83</v>
      </c>
      <c r="D134" s="80" t="s">
        <v>82</v>
      </c>
      <c r="E134" s="80" t="s">
        <v>28</v>
      </c>
      <c r="F134" s="64" t="s">
        <v>81</v>
      </c>
      <c r="G134" s="98"/>
      <c r="H134" s="66" t="s">
        <v>63</v>
      </c>
      <c r="I134" s="66" t="s">
        <v>236</v>
      </c>
      <c r="J134" s="25" t="s">
        <v>24</v>
      </c>
      <c r="K134" s="24"/>
      <c r="L134" s="23">
        <v>1</v>
      </c>
      <c r="M134" s="22"/>
      <c r="N134" s="22"/>
      <c r="O134" s="27"/>
      <c r="P134" s="22">
        <v>1</v>
      </c>
      <c r="Q134" s="22">
        <v>1</v>
      </c>
      <c r="R134" s="22"/>
      <c r="S134" s="22"/>
      <c r="T134" s="22"/>
      <c r="U134" s="22"/>
      <c r="V134" s="22"/>
      <c r="W134" s="21">
        <f t="shared" si="4"/>
        <v>3</v>
      </c>
      <c r="X134" s="95">
        <f>W135/W134</f>
        <v>1</v>
      </c>
      <c r="Y134" s="92">
        <f>+W135/W134</f>
        <v>1</v>
      </c>
      <c r="Z134" s="91">
        <v>0.05</v>
      </c>
      <c r="AA134" s="92">
        <f>+Y134*Z134</f>
        <v>0.05</v>
      </c>
      <c r="AB134" s="2" t="s">
        <v>22</v>
      </c>
      <c r="AC134" s="2" t="s">
        <v>21</v>
      </c>
      <c r="AD134" s="2" t="s">
        <v>20</v>
      </c>
    </row>
    <row r="135" spans="1:30" s="20" customFormat="1" ht="49.5" customHeight="1" x14ac:dyDescent="0.15">
      <c r="A135" s="79"/>
      <c r="B135" s="79"/>
      <c r="C135" s="82"/>
      <c r="D135" s="82"/>
      <c r="E135" s="82"/>
      <c r="F135" s="65"/>
      <c r="G135" s="99"/>
      <c r="H135" s="67"/>
      <c r="I135" s="67"/>
      <c r="J135" s="25" t="s">
        <v>23</v>
      </c>
      <c r="K135" s="24"/>
      <c r="L135" s="23">
        <v>1</v>
      </c>
      <c r="M135" s="22"/>
      <c r="N135" s="22"/>
      <c r="O135" s="22"/>
      <c r="P135" s="22">
        <v>1</v>
      </c>
      <c r="Q135" s="22"/>
      <c r="R135" s="22"/>
      <c r="S135" s="22"/>
      <c r="T135" s="22">
        <v>1</v>
      </c>
      <c r="U135" s="22"/>
      <c r="V135" s="22"/>
      <c r="W135" s="21">
        <f t="shared" si="4"/>
        <v>3</v>
      </c>
      <c r="X135" s="96"/>
      <c r="Y135" s="94"/>
      <c r="Z135" s="79"/>
      <c r="AA135" s="94"/>
      <c r="AB135" s="2" t="s">
        <v>22</v>
      </c>
      <c r="AC135" s="2" t="s">
        <v>21</v>
      </c>
      <c r="AD135" s="2" t="s">
        <v>20</v>
      </c>
    </row>
    <row r="136" spans="1:30" s="20" customFormat="1" ht="33" customHeight="1" x14ac:dyDescent="0.15">
      <c r="A136" s="170" t="s">
        <v>80</v>
      </c>
      <c r="B136" s="170" t="s">
        <v>80</v>
      </c>
      <c r="C136" s="80" t="s">
        <v>79</v>
      </c>
      <c r="D136" s="80" t="s">
        <v>78</v>
      </c>
      <c r="E136" s="80" t="s">
        <v>28</v>
      </c>
      <c r="F136" s="64" t="s">
        <v>77</v>
      </c>
      <c r="G136" s="98"/>
      <c r="H136" s="66" t="s">
        <v>63</v>
      </c>
      <c r="I136" s="66" t="s">
        <v>236</v>
      </c>
      <c r="J136" s="25" t="s">
        <v>24</v>
      </c>
      <c r="K136" s="24"/>
      <c r="L136" s="23"/>
      <c r="M136" s="22"/>
      <c r="N136" s="22">
        <v>1</v>
      </c>
      <c r="O136" s="27"/>
      <c r="P136" s="22">
        <v>1</v>
      </c>
      <c r="Q136" s="22"/>
      <c r="R136" s="22">
        <v>1</v>
      </c>
      <c r="S136" s="22"/>
      <c r="T136" s="22">
        <v>1</v>
      </c>
      <c r="U136" s="22"/>
      <c r="V136" s="22"/>
      <c r="W136" s="19">
        <f t="shared" ref="W136:W167" si="5">SUM(K136:V136)</f>
        <v>4</v>
      </c>
      <c r="X136" s="92">
        <f>W137/W136</f>
        <v>0.75</v>
      </c>
      <c r="Y136" s="109">
        <f>AVERAGE(X136:X155)</f>
        <v>0.87571428571428567</v>
      </c>
      <c r="Z136" s="91">
        <v>0.1</v>
      </c>
      <c r="AA136" s="92">
        <f>+Y136*Z136</f>
        <v>8.7571428571428578E-2</v>
      </c>
      <c r="AB136" s="2" t="s">
        <v>22</v>
      </c>
      <c r="AC136" s="2" t="s">
        <v>21</v>
      </c>
      <c r="AD136" s="2" t="s">
        <v>20</v>
      </c>
    </row>
    <row r="137" spans="1:30" s="20" customFormat="1" ht="33" customHeight="1" x14ac:dyDescent="0.15">
      <c r="A137" s="171"/>
      <c r="B137" s="171"/>
      <c r="C137" s="81"/>
      <c r="D137" s="81"/>
      <c r="E137" s="81"/>
      <c r="F137" s="65"/>
      <c r="G137" s="99"/>
      <c r="H137" s="67"/>
      <c r="I137" s="67"/>
      <c r="J137" s="25" t="s">
        <v>23</v>
      </c>
      <c r="K137" s="24"/>
      <c r="L137" s="23"/>
      <c r="M137" s="22"/>
      <c r="N137" s="22">
        <v>1</v>
      </c>
      <c r="O137" s="22"/>
      <c r="P137" s="22"/>
      <c r="Q137" s="22"/>
      <c r="R137" s="22">
        <v>1</v>
      </c>
      <c r="S137" s="22"/>
      <c r="T137" s="22"/>
      <c r="U137" s="22">
        <v>1</v>
      </c>
      <c r="V137" s="22"/>
      <c r="W137" s="19">
        <f t="shared" si="5"/>
        <v>3</v>
      </c>
      <c r="X137" s="94"/>
      <c r="Y137" s="110"/>
      <c r="Z137" s="78"/>
      <c r="AA137" s="93"/>
      <c r="AB137" s="2" t="s">
        <v>22</v>
      </c>
      <c r="AC137" s="2" t="s">
        <v>21</v>
      </c>
      <c r="AD137" s="2" t="s">
        <v>20</v>
      </c>
    </row>
    <row r="138" spans="1:30" s="20" customFormat="1" ht="31.5" customHeight="1" x14ac:dyDescent="0.15">
      <c r="A138" s="171"/>
      <c r="B138" s="171"/>
      <c r="C138" s="81"/>
      <c r="D138" s="81"/>
      <c r="E138" s="81"/>
      <c r="F138" s="64" t="s">
        <v>76</v>
      </c>
      <c r="G138" s="98"/>
      <c r="H138" s="66" t="s">
        <v>63</v>
      </c>
      <c r="I138" s="66" t="s">
        <v>75</v>
      </c>
      <c r="J138" s="25" t="s">
        <v>24</v>
      </c>
      <c r="K138" s="24"/>
      <c r="L138" s="23"/>
      <c r="M138" s="22">
        <v>1</v>
      </c>
      <c r="N138" s="22"/>
      <c r="O138" s="27"/>
      <c r="P138" s="22"/>
      <c r="Q138" s="22"/>
      <c r="R138" s="22"/>
      <c r="S138" s="22">
        <v>1</v>
      </c>
      <c r="T138" s="22"/>
      <c r="U138" s="22"/>
      <c r="V138" s="22"/>
      <c r="W138" s="19">
        <f t="shared" si="5"/>
        <v>2</v>
      </c>
      <c r="X138" s="92">
        <f>W139/W138</f>
        <v>1</v>
      </c>
      <c r="Y138" s="110"/>
      <c r="Z138" s="78"/>
      <c r="AA138" s="93"/>
      <c r="AB138" s="2" t="s">
        <v>22</v>
      </c>
      <c r="AC138" s="2" t="s">
        <v>21</v>
      </c>
      <c r="AD138" s="2" t="s">
        <v>20</v>
      </c>
    </row>
    <row r="139" spans="1:30" s="20" customFormat="1" ht="31.5" customHeight="1" x14ac:dyDescent="0.15">
      <c r="A139" s="171"/>
      <c r="B139" s="171"/>
      <c r="C139" s="81"/>
      <c r="D139" s="81"/>
      <c r="E139" s="81"/>
      <c r="F139" s="65"/>
      <c r="G139" s="99"/>
      <c r="H139" s="67"/>
      <c r="I139" s="67"/>
      <c r="J139" s="25" t="s">
        <v>23</v>
      </c>
      <c r="K139" s="24"/>
      <c r="L139" s="23"/>
      <c r="M139" s="22">
        <v>1</v>
      </c>
      <c r="N139" s="22"/>
      <c r="O139" s="22"/>
      <c r="P139" s="22"/>
      <c r="Q139" s="22"/>
      <c r="R139" s="22"/>
      <c r="S139" s="22">
        <v>1</v>
      </c>
      <c r="T139" s="22"/>
      <c r="U139" s="22"/>
      <c r="V139" s="22"/>
      <c r="W139" s="19">
        <f t="shared" si="5"/>
        <v>2</v>
      </c>
      <c r="X139" s="94"/>
      <c r="Y139" s="110"/>
      <c r="Z139" s="78"/>
      <c r="AA139" s="93"/>
      <c r="AB139" s="2" t="s">
        <v>22</v>
      </c>
      <c r="AC139" s="2" t="s">
        <v>21</v>
      </c>
      <c r="AD139" s="2" t="s">
        <v>20</v>
      </c>
    </row>
    <row r="140" spans="1:30" s="20" customFormat="1" ht="32.25" customHeight="1" x14ac:dyDescent="0.15">
      <c r="A140" s="171"/>
      <c r="B140" s="171"/>
      <c r="C140" s="81"/>
      <c r="D140" s="81"/>
      <c r="E140" s="81"/>
      <c r="F140" s="64" t="s">
        <v>74</v>
      </c>
      <c r="G140" s="28"/>
      <c r="H140" s="66" t="s">
        <v>63</v>
      </c>
      <c r="I140" s="66" t="s">
        <v>73</v>
      </c>
      <c r="J140" s="25" t="s">
        <v>24</v>
      </c>
      <c r="K140" s="24"/>
      <c r="L140" s="23"/>
      <c r="M140" s="22"/>
      <c r="N140" s="22"/>
      <c r="O140" s="27"/>
      <c r="P140" s="22"/>
      <c r="Q140" s="22"/>
      <c r="R140" s="22">
        <v>1</v>
      </c>
      <c r="S140" s="22">
        <v>1</v>
      </c>
      <c r="T140" s="22"/>
      <c r="U140" s="22"/>
      <c r="V140" s="22"/>
      <c r="W140" s="19">
        <f t="shared" si="5"/>
        <v>2</v>
      </c>
      <c r="X140" s="92">
        <f>W141/W140</f>
        <v>1</v>
      </c>
      <c r="Y140" s="110"/>
      <c r="Z140" s="78"/>
      <c r="AA140" s="93"/>
      <c r="AB140" s="2" t="s">
        <v>22</v>
      </c>
      <c r="AC140" s="2" t="s">
        <v>21</v>
      </c>
      <c r="AD140" s="2" t="s">
        <v>20</v>
      </c>
    </row>
    <row r="141" spans="1:30" s="20" customFormat="1" ht="32.25" customHeight="1" x14ac:dyDescent="0.15">
      <c r="A141" s="171"/>
      <c r="B141" s="171"/>
      <c r="C141" s="81"/>
      <c r="D141" s="81"/>
      <c r="E141" s="81"/>
      <c r="F141" s="65"/>
      <c r="G141" s="26"/>
      <c r="H141" s="67"/>
      <c r="I141" s="67"/>
      <c r="J141" s="25" t="s">
        <v>23</v>
      </c>
      <c r="K141" s="24"/>
      <c r="L141" s="23"/>
      <c r="M141" s="22"/>
      <c r="N141" s="22"/>
      <c r="O141" s="22"/>
      <c r="P141" s="22"/>
      <c r="Q141" s="22"/>
      <c r="R141" s="22"/>
      <c r="S141" s="22"/>
      <c r="T141" s="22">
        <v>1</v>
      </c>
      <c r="U141" s="22">
        <v>1</v>
      </c>
      <c r="V141" s="22"/>
      <c r="W141" s="19">
        <f t="shared" si="5"/>
        <v>2</v>
      </c>
      <c r="X141" s="94"/>
      <c r="Y141" s="110"/>
      <c r="Z141" s="78"/>
      <c r="AA141" s="93"/>
      <c r="AB141" s="2" t="s">
        <v>22</v>
      </c>
      <c r="AC141" s="2" t="s">
        <v>21</v>
      </c>
      <c r="AD141" s="2" t="s">
        <v>20</v>
      </c>
    </row>
    <row r="142" spans="1:30" s="20" customFormat="1" ht="21" customHeight="1" x14ac:dyDescent="0.15">
      <c r="A142" s="171"/>
      <c r="B142" s="171"/>
      <c r="C142" s="81"/>
      <c r="D142" s="81"/>
      <c r="E142" s="81"/>
      <c r="F142" s="64" t="s">
        <v>72</v>
      </c>
      <c r="G142" s="28"/>
      <c r="H142" s="66" t="s">
        <v>44</v>
      </c>
      <c r="I142" s="66" t="s">
        <v>71</v>
      </c>
      <c r="J142" s="25" t="s">
        <v>24</v>
      </c>
      <c r="K142" s="24"/>
      <c r="L142" s="23">
        <v>1</v>
      </c>
      <c r="M142" s="22">
        <v>1</v>
      </c>
      <c r="N142" s="22"/>
      <c r="O142" s="27"/>
      <c r="P142" s="22">
        <v>1</v>
      </c>
      <c r="Q142" s="22"/>
      <c r="R142" s="22"/>
      <c r="S142" s="22">
        <v>1</v>
      </c>
      <c r="T142" s="22"/>
      <c r="U142" s="22"/>
      <c r="V142" s="22"/>
      <c r="W142" s="19">
        <f t="shared" si="5"/>
        <v>4</v>
      </c>
      <c r="X142" s="92">
        <f>W143/W142</f>
        <v>0.75</v>
      </c>
      <c r="Y142" s="110"/>
      <c r="Z142" s="78"/>
      <c r="AA142" s="93"/>
      <c r="AB142" s="2" t="s">
        <v>22</v>
      </c>
      <c r="AC142" s="2" t="s">
        <v>21</v>
      </c>
      <c r="AD142" s="2" t="s">
        <v>20</v>
      </c>
    </row>
    <row r="143" spans="1:30" s="20" customFormat="1" ht="29.25" customHeight="1" x14ac:dyDescent="0.15">
      <c r="A143" s="171"/>
      <c r="B143" s="171"/>
      <c r="C143" s="81"/>
      <c r="D143" s="81"/>
      <c r="E143" s="81"/>
      <c r="F143" s="65"/>
      <c r="G143" s="26"/>
      <c r="H143" s="67"/>
      <c r="I143" s="67"/>
      <c r="J143" s="25" t="s">
        <v>23</v>
      </c>
      <c r="K143" s="24"/>
      <c r="L143" s="23">
        <v>1</v>
      </c>
      <c r="M143" s="22">
        <v>1</v>
      </c>
      <c r="N143" s="22"/>
      <c r="O143" s="22"/>
      <c r="P143" s="22"/>
      <c r="Q143" s="22"/>
      <c r="R143" s="22"/>
      <c r="S143" s="22"/>
      <c r="T143" s="22"/>
      <c r="U143" s="22">
        <v>1</v>
      </c>
      <c r="V143" s="22"/>
      <c r="W143" s="19">
        <f t="shared" si="5"/>
        <v>3</v>
      </c>
      <c r="X143" s="94"/>
      <c r="Y143" s="110"/>
      <c r="Z143" s="78"/>
      <c r="AA143" s="93"/>
      <c r="AB143" s="2" t="s">
        <v>22</v>
      </c>
      <c r="AC143" s="2" t="s">
        <v>21</v>
      </c>
      <c r="AD143" s="2" t="s">
        <v>20</v>
      </c>
    </row>
    <row r="144" spans="1:30" s="20" customFormat="1" ht="32.25" customHeight="1" x14ac:dyDescent="0.15">
      <c r="A144" s="171"/>
      <c r="B144" s="171"/>
      <c r="C144" s="81"/>
      <c r="D144" s="81"/>
      <c r="E144" s="81"/>
      <c r="F144" s="64" t="s">
        <v>70</v>
      </c>
      <c r="G144" s="54"/>
      <c r="H144" s="107" t="s">
        <v>44</v>
      </c>
      <c r="I144" s="107" t="s">
        <v>69</v>
      </c>
      <c r="J144" s="25" t="s">
        <v>24</v>
      </c>
      <c r="K144" s="24"/>
      <c r="L144" s="23"/>
      <c r="M144" s="22">
        <v>1</v>
      </c>
      <c r="N144" s="22">
        <v>1</v>
      </c>
      <c r="O144" s="27">
        <v>1</v>
      </c>
      <c r="P144" s="22">
        <v>1</v>
      </c>
      <c r="Q144" s="22">
        <v>1</v>
      </c>
      <c r="R144" s="22"/>
      <c r="S144" s="22">
        <v>1</v>
      </c>
      <c r="T144" s="22"/>
      <c r="U144" s="22">
        <v>1</v>
      </c>
      <c r="V144" s="22"/>
      <c r="W144" s="19">
        <f t="shared" si="5"/>
        <v>7</v>
      </c>
      <c r="X144" s="92">
        <f>W145/W144</f>
        <v>0.8571428571428571</v>
      </c>
      <c r="Y144" s="110"/>
      <c r="Z144" s="78"/>
      <c r="AA144" s="93"/>
      <c r="AB144" s="2" t="s">
        <v>22</v>
      </c>
      <c r="AC144" s="2" t="s">
        <v>21</v>
      </c>
      <c r="AD144" s="2" t="s">
        <v>20</v>
      </c>
    </row>
    <row r="145" spans="1:30" s="20" customFormat="1" ht="32.25" customHeight="1" x14ac:dyDescent="0.15">
      <c r="A145" s="171"/>
      <c r="B145" s="171"/>
      <c r="C145" s="81"/>
      <c r="D145" s="81"/>
      <c r="E145" s="81"/>
      <c r="F145" s="65"/>
      <c r="G145" s="55"/>
      <c r="H145" s="108"/>
      <c r="I145" s="108"/>
      <c r="J145" s="25" t="s">
        <v>23</v>
      </c>
      <c r="K145" s="24"/>
      <c r="L145" s="23"/>
      <c r="M145" s="22">
        <v>1</v>
      </c>
      <c r="N145" s="22">
        <v>1</v>
      </c>
      <c r="O145" s="22">
        <v>1</v>
      </c>
      <c r="P145" s="22">
        <v>1</v>
      </c>
      <c r="Q145" s="22">
        <v>1</v>
      </c>
      <c r="R145" s="22"/>
      <c r="S145" s="22">
        <v>1</v>
      </c>
      <c r="T145" s="22"/>
      <c r="U145" s="22"/>
      <c r="V145" s="22"/>
      <c r="W145" s="19">
        <f t="shared" si="5"/>
        <v>6</v>
      </c>
      <c r="X145" s="94"/>
      <c r="Y145" s="110"/>
      <c r="Z145" s="78"/>
      <c r="AA145" s="93"/>
      <c r="AB145" s="2" t="s">
        <v>22</v>
      </c>
      <c r="AC145" s="2" t="s">
        <v>21</v>
      </c>
      <c r="AD145" s="2" t="s">
        <v>20</v>
      </c>
    </row>
    <row r="146" spans="1:30" s="20" customFormat="1" ht="24" customHeight="1" x14ac:dyDescent="0.15">
      <c r="A146" s="171"/>
      <c r="B146" s="171"/>
      <c r="C146" s="81"/>
      <c r="D146" s="81"/>
      <c r="E146" s="81"/>
      <c r="F146" s="64" t="s">
        <v>68</v>
      </c>
      <c r="G146" s="28"/>
      <c r="H146" s="66" t="s">
        <v>63</v>
      </c>
      <c r="I146" s="66" t="s">
        <v>67</v>
      </c>
      <c r="J146" s="25" t="s">
        <v>24</v>
      </c>
      <c r="K146" s="24"/>
      <c r="L146" s="23"/>
      <c r="M146" s="22">
        <v>1</v>
      </c>
      <c r="N146" s="22"/>
      <c r="O146" s="27"/>
      <c r="P146" s="22"/>
      <c r="Q146" s="22"/>
      <c r="R146" s="22"/>
      <c r="S146" s="22">
        <v>1</v>
      </c>
      <c r="T146" s="22"/>
      <c r="U146" s="22"/>
      <c r="V146" s="22"/>
      <c r="W146" s="19">
        <f t="shared" si="5"/>
        <v>2</v>
      </c>
      <c r="X146" s="92">
        <f>W147/W146</f>
        <v>1</v>
      </c>
      <c r="Y146" s="110"/>
      <c r="Z146" s="78"/>
      <c r="AA146" s="93"/>
      <c r="AB146" s="2" t="s">
        <v>22</v>
      </c>
      <c r="AC146" s="2" t="s">
        <v>21</v>
      </c>
      <c r="AD146" s="2" t="s">
        <v>20</v>
      </c>
    </row>
    <row r="147" spans="1:30" s="20" customFormat="1" ht="24" customHeight="1" x14ac:dyDescent="0.15">
      <c r="A147" s="171"/>
      <c r="B147" s="171"/>
      <c r="C147" s="81"/>
      <c r="D147" s="81"/>
      <c r="E147" s="81"/>
      <c r="F147" s="65"/>
      <c r="G147" s="26"/>
      <c r="H147" s="67"/>
      <c r="I147" s="67"/>
      <c r="J147" s="25" t="s">
        <v>23</v>
      </c>
      <c r="K147" s="24"/>
      <c r="L147" s="23"/>
      <c r="M147" s="22">
        <v>1</v>
      </c>
      <c r="N147" s="22"/>
      <c r="O147" s="22"/>
      <c r="P147" s="22"/>
      <c r="Q147" s="22"/>
      <c r="R147" s="22"/>
      <c r="S147" s="22">
        <v>1</v>
      </c>
      <c r="T147" s="22"/>
      <c r="U147" s="22"/>
      <c r="V147" s="22"/>
      <c r="W147" s="19">
        <f t="shared" si="5"/>
        <v>2</v>
      </c>
      <c r="X147" s="94"/>
      <c r="Y147" s="110"/>
      <c r="Z147" s="78"/>
      <c r="AA147" s="93"/>
      <c r="AB147" s="2" t="s">
        <v>22</v>
      </c>
      <c r="AC147" s="2" t="s">
        <v>21</v>
      </c>
      <c r="AD147" s="2" t="s">
        <v>20</v>
      </c>
    </row>
    <row r="148" spans="1:30" s="20" customFormat="1" ht="24" customHeight="1" x14ac:dyDescent="0.15">
      <c r="A148" s="171"/>
      <c r="B148" s="171"/>
      <c r="C148" s="81"/>
      <c r="D148" s="81"/>
      <c r="E148" s="81"/>
      <c r="F148" s="64" t="s">
        <v>66</v>
      </c>
      <c r="G148" s="28"/>
      <c r="H148" s="66" t="s">
        <v>63</v>
      </c>
      <c r="I148" s="66" t="s">
        <v>62</v>
      </c>
      <c r="J148" s="25" t="s">
        <v>24</v>
      </c>
      <c r="K148" s="24"/>
      <c r="L148" s="23"/>
      <c r="M148" s="22"/>
      <c r="N148" s="22"/>
      <c r="O148" s="27"/>
      <c r="P148" s="22"/>
      <c r="Q148" s="22"/>
      <c r="R148" s="22">
        <v>1</v>
      </c>
      <c r="S148" s="22"/>
      <c r="T148" s="22"/>
      <c r="U148" s="22"/>
      <c r="V148" s="22"/>
      <c r="W148" s="19">
        <f t="shared" si="5"/>
        <v>1</v>
      </c>
      <c r="X148" s="92">
        <f>W149/W148</f>
        <v>1</v>
      </c>
      <c r="Y148" s="110"/>
      <c r="Z148" s="78"/>
      <c r="AA148" s="93"/>
      <c r="AB148" s="2" t="s">
        <v>22</v>
      </c>
      <c r="AC148" s="2" t="s">
        <v>21</v>
      </c>
      <c r="AD148" s="2" t="s">
        <v>20</v>
      </c>
    </row>
    <row r="149" spans="1:30" s="20" customFormat="1" ht="24" customHeight="1" x14ac:dyDescent="0.15">
      <c r="A149" s="171"/>
      <c r="B149" s="171"/>
      <c r="C149" s="81"/>
      <c r="D149" s="81"/>
      <c r="E149" s="81"/>
      <c r="F149" s="65"/>
      <c r="G149" s="26"/>
      <c r="H149" s="67"/>
      <c r="I149" s="67"/>
      <c r="J149" s="25" t="s">
        <v>23</v>
      </c>
      <c r="K149" s="24"/>
      <c r="L149" s="23"/>
      <c r="M149" s="22"/>
      <c r="N149" s="22"/>
      <c r="O149" s="22"/>
      <c r="P149" s="22"/>
      <c r="Q149" s="22"/>
      <c r="R149" s="22"/>
      <c r="S149" s="22"/>
      <c r="T149" s="22"/>
      <c r="U149" s="22">
        <v>1</v>
      </c>
      <c r="V149" s="22"/>
      <c r="W149" s="19">
        <f t="shared" si="5"/>
        <v>1</v>
      </c>
      <c r="X149" s="94"/>
      <c r="Y149" s="110"/>
      <c r="Z149" s="78"/>
      <c r="AA149" s="93"/>
      <c r="AB149" s="2" t="s">
        <v>22</v>
      </c>
      <c r="AC149" s="2" t="s">
        <v>21</v>
      </c>
      <c r="AD149" s="2" t="s">
        <v>20</v>
      </c>
    </row>
    <row r="150" spans="1:30" s="20" customFormat="1" ht="30" customHeight="1" x14ac:dyDescent="0.15">
      <c r="A150" s="171"/>
      <c r="B150" s="171"/>
      <c r="C150" s="81"/>
      <c r="D150" s="81"/>
      <c r="E150" s="81"/>
      <c r="F150" s="64" t="s">
        <v>65</v>
      </c>
      <c r="G150" s="28"/>
      <c r="H150" s="66" t="s">
        <v>63</v>
      </c>
      <c r="I150" s="66" t="s">
        <v>25</v>
      </c>
      <c r="J150" s="25" t="s">
        <v>24</v>
      </c>
      <c r="K150" s="24"/>
      <c r="L150" s="23"/>
      <c r="M150" s="22"/>
      <c r="N150" s="22"/>
      <c r="O150" s="27">
        <v>1</v>
      </c>
      <c r="P150" s="22">
        <v>1</v>
      </c>
      <c r="Q150" s="22">
        <v>1</v>
      </c>
      <c r="R150" s="22">
        <v>1</v>
      </c>
      <c r="S150" s="22">
        <v>1</v>
      </c>
      <c r="T150" s="22"/>
      <c r="U150" s="22"/>
      <c r="V150" s="22"/>
      <c r="W150" s="19">
        <f t="shared" si="5"/>
        <v>5</v>
      </c>
      <c r="X150" s="92">
        <f>W151/W150</f>
        <v>0.8</v>
      </c>
      <c r="Y150" s="110"/>
      <c r="Z150" s="78"/>
      <c r="AA150" s="93"/>
      <c r="AB150" s="2" t="s">
        <v>22</v>
      </c>
      <c r="AC150" s="2" t="s">
        <v>21</v>
      </c>
      <c r="AD150" s="2" t="s">
        <v>20</v>
      </c>
    </row>
    <row r="151" spans="1:30" s="20" customFormat="1" ht="30" customHeight="1" x14ac:dyDescent="0.15">
      <c r="A151" s="171"/>
      <c r="B151" s="171"/>
      <c r="C151" s="81"/>
      <c r="D151" s="81"/>
      <c r="E151" s="81"/>
      <c r="F151" s="65"/>
      <c r="G151" s="26"/>
      <c r="H151" s="67"/>
      <c r="I151" s="67"/>
      <c r="J151" s="25" t="s">
        <v>23</v>
      </c>
      <c r="K151" s="24"/>
      <c r="L151" s="23"/>
      <c r="M151" s="22"/>
      <c r="N151" s="22"/>
      <c r="O151" s="22">
        <v>1</v>
      </c>
      <c r="P151" s="22">
        <v>1</v>
      </c>
      <c r="Q151" s="22">
        <v>1</v>
      </c>
      <c r="R151" s="22"/>
      <c r="S151" s="22"/>
      <c r="T151" s="22"/>
      <c r="U151" s="22">
        <v>1</v>
      </c>
      <c r="V151" s="22"/>
      <c r="W151" s="19">
        <f t="shared" si="5"/>
        <v>4</v>
      </c>
      <c r="X151" s="94"/>
      <c r="Y151" s="110"/>
      <c r="Z151" s="78"/>
      <c r="AA151" s="93"/>
      <c r="AB151" s="2" t="s">
        <v>22</v>
      </c>
      <c r="AC151" s="2" t="s">
        <v>21</v>
      </c>
      <c r="AD151" s="2" t="s">
        <v>20</v>
      </c>
    </row>
    <row r="152" spans="1:30" s="20" customFormat="1" ht="35.25" customHeight="1" x14ac:dyDescent="0.15">
      <c r="A152" s="171"/>
      <c r="B152" s="171"/>
      <c r="C152" s="81"/>
      <c r="D152" s="81"/>
      <c r="E152" s="81"/>
      <c r="F152" s="64" t="s">
        <v>64</v>
      </c>
      <c r="G152" s="28"/>
      <c r="H152" s="66" t="s">
        <v>63</v>
      </c>
      <c r="I152" s="66" t="s">
        <v>62</v>
      </c>
      <c r="J152" s="25" t="s">
        <v>24</v>
      </c>
      <c r="K152" s="24"/>
      <c r="L152" s="23"/>
      <c r="M152" s="22"/>
      <c r="N152" s="22"/>
      <c r="O152" s="27"/>
      <c r="P152" s="22">
        <v>1</v>
      </c>
      <c r="Q152" s="22">
        <v>1</v>
      </c>
      <c r="R152" s="22"/>
      <c r="S152" s="22"/>
      <c r="T152" s="22"/>
      <c r="U152" s="22"/>
      <c r="V152" s="22"/>
      <c r="W152" s="19">
        <f t="shared" si="5"/>
        <v>2</v>
      </c>
      <c r="X152" s="92">
        <f>W153/W152</f>
        <v>1</v>
      </c>
      <c r="Y152" s="110"/>
      <c r="Z152" s="78"/>
      <c r="AA152" s="93"/>
      <c r="AB152" s="2" t="s">
        <v>22</v>
      </c>
      <c r="AC152" s="2" t="s">
        <v>21</v>
      </c>
      <c r="AD152" s="2" t="s">
        <v>20</v>
      </c>
    </row>
    <row r="153" spans="1:30" s="20" customFormat="1" ht="35.25" customHeight="1" x14ac:dyDescent="0.15">
      <c r="A153" s="171"/>
      <c r="B153" s="171"/>
      <c r="C153" s="81"/>
      <c r="D153" s="81"/>
      <c r="E153" s="81"/>
      <c r="F153" s="65"/>
      <c r="G153" s="26"/>
      <c r="H153" s="67"/>
      <c r="I153" s="67"/>
      <c r="J153" s="25" t="s">
        <v>23</v>
      </c>
      <c r="K153" s="24"/>
      <c r="L153" s="23"/>
      <c r="M153" s="22"/>
      <c r="N153" s="22"/>
      <c r="O153" s="22"/>
      <c r="P153" s="22">
        <v>1</v>
      </c>
      <c r="Q153" s="22">
        <v>1</v>
      </c>
      <c r="R153" s="22"/>
      <c r="S153" s="22"/>
      <c r="T153" s="22"/>
      <c r="U153" s="22"/>
      <c r="V153" s="22"/>
      <c r="W153" s="19">
        <f t="shared" si="5"/>
        <v>2</v>
      </c>
      <c r="X153" s="94"/>
      <c r="Y153" s="110"/>
      <c r="Z153" s="78"/>
      <c r="AA153" s="93"/>
      <c r="AB153" s="2" t="s">
        <v>22</v>
      </c>
      <c r="AC153" s="2" t="s">
        <v>21</v>
      </c>
      <c r="AD153" s="2" t="s">
        <v>20</v>
      </c>
    </row>
    <row r="154" spans="1:30" ht="21.75" customHeight="1" x14ac:dyDescent="0.15">
      <c r="A154" s="171"/>
      <c r="B154" s="171"/>
      <c r="C154" s="81"/>
      <c r="D154" s="81"/>
      <c r="E154" s="81"/>
      <c r="F154" s="64" t="s">
        <v>61</v>
      </c>
      <c r="G154" s="28"/>
      <c r="H154" s="66" t="s">
        <v>44</v>
      </c>
      <c r="I154" s="66" t="s">
        <v>60</v>
      </c>
      <c r="J154" s="25" t="s">
        <v>24</v>
      </c>
      <c r="K154" s="24"/>
      <c r="L154" s="23"/>
      <c r="M154" s="22">
        <v>1</v>
      </c>
      <c r="N154" s="22"/>
      <c r="O154" s="27"/>
      <c r="P154" s="22">
        <v>1</v>
      </c>
      <c r="Q154" s="22"/>
      <c r="R154" s="22">
        <v>1</v>
      </c>
      <c r="S154" s="22"/>
      <c r="T154" s="22">
        <v>1</v>
      </c>
      <c r="U154" s="22">
        <v>1</v>
      </c>
      <c r="V154" s="22"/>
      <c r="W154" s="19">
        <f t="shared" si="5"/>
        <v>5</v>
      </c>
      <c r="X154" s="95">
        <f>W155/W154</f>
        <v>0.6</v>
      </c>
      <c r="Y154" s="110"/>
      <c r="Z154" s="78"/>
      <c r="AA154" s="93"/>
      <c r="AB154" s="2" t="s">
        <v>22</v>
      </c>
      <c r="AC154" s="2" t="s">
        <v>21</v>
      </c>
      <c r="AD154" s="2" t="s">
        <v>20</v>
      </c>
    </row>
    <row r="155" spans="1:30" ht="21.75" customHeight="1" x14ac:dyDescent="0.15">
      <c r="A155" s="172"/>
      <c r="B155" s="172"/>
      <c r="C155" s="82"/>
      <c r="D155" s="82"/>
      <c r="E155" s="82"/>
      <c r="F155" s="65"/>
      <c r="G155" s="26"/>
      <c r="H155" s="67"/>
      <c r="I155" s="67"/>
      <c r="J155" s="25" t="s">
        <v>23</v>
      </c>
      <c r="K155" s="24"/>
      <c r="L155" s="23"/>
      <c r="M155" s="22">
        <v>1</v>
      </c>
      <c r="N155" s="22"/>
      <c r="O155" s="22"/>
      <c r="P155" s="22">
        <v>1</v>
      </c>
      <c r="Q155" s="22"/>
      <c r="R155" s="22"/>
      <c r="S155" s="22"/>
      <c r="T155" s="22">
        <v>1</v>
      </c>
      <c r="U155" s="22"/>
      <c r="V155" s="22"/>
      <c r="W155" s="19">
        <f t="shared" si="5"/>
        <v>3</v>
      </c>
      <c r="X155" s="96"/>
      <c r="Y155" s="111"/>
      <c r="Z155" s="79"/>
      <c r="AA155" s="94"/>
      <c r="AB155" s="2" t="s">
        <v>22</v>
      </c>
      <c r="AC155" s="2" t="s">
        <v>21</v>
      </c>
      <c r="AD155" s="2" t="s">
        <v>20</v>
      </c>
    </row>
    <row r="156" spans="1:30" ht="22.5" customHeight="1" x14ac:dyDescent="0.15">
      <c r="A156" s="77" t="s">
        <v>59</v>
      </c>
      <c r="B156" s="77" t="s">
        <v>59</v>
      </c>
      <c r="C156" s="80" t="s">
        <v>58</v>
      </c>
      <c r="D156" s="80" t="s">
        <v>57</v>
      </c>
      <c r="E156" s="80" t="s">
        <v>28</v>
      </c>
      <c r="F156" s="103" t="s">
        <v>56</v>
      </c>
      <c r="G156" s="105"/>
      <c r="H156" s="66" t="s">
        <v>44</v>
      </c>
      <c r="I156" s="66" t="s">
        <v>236</v>
      </c>
      <c r="J156" s="25" t="s">
        <v>24</v>
      </c>
      <c r="K156" s="24"/>
      <c r="L156" s="23"/>
      <c r="M156" s="22"/>
      <c r="N156" s="22"/>
      <c r="O156" s="27"/>
      <c r="P156" s="22"/>
      <c r="Q156" s="22"/>
      <c r="R156" s="22">
        <v>1</v>
      </c>
      <c r="S156" s="22"/>
      <c r="T156" s="22"/>
      <c r="U156" s="22"/>
      <c r="V156" s="22"/>
      <c r="W156" s="19">
        <f t="shared" si="5"/>
        <v>1</v>
      </c>
      <c r="X156" s="92">
        <f>W157/W156</f>
        <v>1</v>
      </c>
      <c r="Y156" s="92">
        <f>+(W157+W159)/(W156+W158)</f>
        <v>1</v>
      </c>
      <c r="Z156" s="91">
        <v>0.02</v>
      </c>
      <c r="AA156" s="92">
        <f>+Y156*Z156</f>
        <v>0.02</v>
      </c>
      <c r="AB156" s="2" t="s">
        <v>22</v>
      </c>
      <c r="AC156" s="2" t="s">
        <v>21</v>
      </c>
      <c r="AD156" s="2" t="s">
        <v>20</v>
      </c>
    </row>
    <row r="157" spans="1:30" ht="22.5" customHeight="1" x14ac:dyDescent="0.15">
      <c r="A157" s="78"/>
      <c r="B157" s="78"/>
      <c r="C157" s="81"/>
      <c r="D157" s="81"/>
      <c r="E157" s="81"/>
      <c r="F157" s="104"/>
      <c r="G157" s="106"/>
      <c r="H157" s="67"/>
      <c r="I157" s="67"/>
      <c r="J157" s="25" t="s">
        <v>23</v>
      </c>
      <c r="K157" s="24"/>
      <c r="L157" s="23"/>
      <c r="M157" s="22"/>
      <c r="N157" s="22"/>
      <c r="O157" s="22"/>
      <c r="P157" s="22"/>
      <c r="Q157" s="22"/>
      <c r="R157" s="22">
        <v>1</v>
      </c>
      <c r="S157" s="22"/>
      <c r="T157" s="22"/>
      <c r="U157" s="22"/>
      <c r="V157" s="22"/>
      <c r="W157" s="19">
        <f t="shared" si="5"/>
        <v>1</v>
      </c>
      <c r="X157" s="94"/>
      <c r="Y157" s="93"/>
      <c r="Z157" s="78"/>
      <c r="AA157" s="93"/>
      <c r="AB157" s="2" t="s">
        <v>22</v>
      </c>
      <c r="AC157" s="2" t="s">
        <v>21</v>
      </c>
      <c r="AD157" s="2" t="s">
        <v>20</v>
      </c>
    </row>
    <row r="158" spans="1:30" s="20" customFormat="1" ht="22.5" customHeight="1" x14ac:dyDescent="0.15">
      <c r="A158" s="78"/>
      <c r="B158" s="78"/>
      <c r="C158" s="81"/>
      <c r="D158" s="81"/>
      <c r="E158" s="81"/>
      <c r="F158" s="103" t="s">
        <v>55</v>
      </c>
      <c r="G158" s="30"/>
      <c r="H158" s="66" t="s">
        <v>44</v>
      </c>
      <c r="I158" s="66" t="s">
        <v>236</v>
      </c>
      <c r="J158" s="25" t="s">
        <v>24</v>
      </c>
      <c r="K158" s="24"/>
      <c r="L158" s="23"/>
      <c r="M158" s="22"/>
      <c r="N158" s="22"/>
      <c r="O158" s="27"/>
      <c r="P158" s="22"/>
      <c r="Q158" s="22"/>
      <c r="R158" s="22"/>
      <c r="S158" s="22">
        <v>1</v>
      </c>
      <c r="T158" s="22"/>
      <c r="U158" s="22"/>
      <c r="V158" s="22"/>
      <c r="W158" s="21">
        <f t="shared" si="5"/>
        <v>1</v>
      </c>
      <c r="X158" s="95">
        <f>W159/W158</f>
        <v>1</v>
      </c>
      <c r="Y158" s="93"/>
      <c r="Z158" s="78"/>
      <c r="AA158" s="93"/>
      <c r="AB158" s="2" t="s">
        <v>22</v>
      </c>
      <c r="AC158" s="2" t="s">
        <v>21</v>
      </c>
      <c r="AD158" s="2" t="s">
        <v>20</v>
      </c>
    </row>
    <row r="159" spans="1:30" s="20" customFormat="1" ht="22.5" customHeight="1" x14ac:dyDescent="0.15">
      <c r="A159" s="79"/>
      <c r="B159" s="79"/>
      <c r="C159" s="82"/>
      <c r="D159" s="82"/>
      <c r="E159" s="82"/>
      <c r="F159" s="104"/>
      <c r="G159" s="29"/>
      <c r="H159" s="67"/>
      <c r="I159" s="67"/>
      <c r="J159" s="25" t="s">
        <v>23</v>
      </c>
      <c r="K159" s="24"/>
      <c r="L159" s="23"/>
      <c r="M159" s="22"/>
      <c r="N159" s="22"/>
      <c r="O159" s="22"/>
      <c r="P159" s="22"/>
      <c r="Q159" s="22"/>
      <c r="R159" s="22"/>
      <c r="S159" s="22">
        <v>0</v>
      </c>
      <c r="T159" s="22"/>
      <c r="U159" s="22">
        <v>1</v>
      </c>
      <c r="V159" s="22"/>
      <c r="W159" s="21">
        <f t="shared" si="5"/>
        <v>1</v>
      </c>
      <c r="X159" s="96"/>
      <c r="Y159" s="94"/>
      <c r="Z159" s="79"/>
      <c r="AA159" s="94"/>
      <c r="AB159" s="2" t="s">
        <v>22</v>
      </c>
      <c r="AC159" s="2" t="s">
        <v>21</v>
      </c>
      <c r="AD159" s="2" t="s">
        <v>20</v>
      </c>
    </row>
    <row r="160" spans="1:30" s="20" customFormat="1" ht="24" customHeight="1" x14ac:dyDescent="0.15">
      <c r="A160" s="77" t="s">
        <v>54</v>
      </c>
      <c r="B160" s="77" t="s">
        <v>54</v>
      </c>
      <c r="C160" s="80" t="s">
        <v>53</v>
      </c>
      <c r="D160" s="80" t="s">
        <v>52</v>
      </c>
      <c r="E160" s="80" t="s">
        <v>28</v>
      </c>
      <c r="F160" s="64" t="s">
        <v>51</v>
      </c>
      <c r="G160" s="98" t="s">
        <v>50</v>
      </c>
      <c r="H160" s="66" t="s">
        <v>39</v>
      </c>
      <c r="I160" s="66" t="s">
        <v>49</v>
      </c>
      <c r="J160" s="25" t="s">
        <v>24</v>
      </c>
      <c r="K160" s="24"/>
      <c r="L160" s="23"/>
      <c r="M160" s="22"/>
      <c r="N160" s="22"/>
      <c r="O160" s="27"/>
      <c r="P160" s="22">
        <v>1</v>
      </c>
      <c r="Q160" s="22"/>
      <c r="R160" s="22">
        <v>1</v>
      </c>
      <c r="S160" s="22"/>
      <c r="T160" s="22"/>
      <c r="U160" s="22"/>
      <c r="V160" s="22"/>
      <c r="W160" s="19">
        <f t="shared" si="5"/>
        <v>2</v>
      </c>
      <c r="X160" s="92">
        <f>W161/W160</f>
        <v>1</v>
      </c>
      <c r="Y160" s="92">
        <f>(W161+W163+W167+W165)/(W160+W162+W164+W166)</f>
        <v>1</v>
      </c>
      <c r="Z160" s="91">
        <v>0.04</v>
      </c>
      <c r="AA160" s="92">
        <f>+Y160*Z160</f>
        <v>0.04</v>
      </c>
      <c r="AB160" s="2" t="s">
        <v>22</v>
      </c>
      <c r="AC160" s="2" t="s">
        <v>21</v>
      </c>
      <c r="AD160" s="2" t="s">
        <v>20</v>
      </c>
    </row>
    <row r="161" spans="1:30" s="20" customFormat="1" ht="24" customHeight="1" x14ac:dyDescent="0.15">
      <c r="A161" s="78"/>
      <c r="B161" s="78"/>
      <c r="C161" s="81"/>
      <c r="D161" s="81"/>
      <c r="E161" s="81"/>
      <c r="F161" s="65"/>
      <c r="G161" s="99"/>
      <c r="H161" s="67"/>
      <c r="I161" s="67"/>
      <c r="J161" s="25" t="s">
        <v>23</v>
      </c>
      <c r="K161" s="24"/>
      <c r="L161" s="23"/>
      <c r="M161" s="22"/>
      <c r="N161" s="22"/>
      <c r="O161" s="22"/>
      <c r="P161" s="22">
        <v>0</v>
      </c>
      <c r="Q161" s="22"/>
      <c r="R161" s="22">
        <v>0</v>
      </c>
      <c r="S161" s="22"/>
      <c r="T161" s="22">
        <v>1</v>
      </c>
      <c r="U161" s="22"/>
      <c r="V161" s="22">
        <v>1</v>
      </c>
      <c r="W161" s="19">
        <f t="shared" si="5"/>
        <v>2</v>
      </c>
      <c r="X161" s="94"/>
      <c r="Y161" s="93"/>
      <c r="Z161" s="78"/>
      <c r="AA161" s="93"/>
      <c r="AB161" s="2" t="s">
        <v>22</v>
      </c>
      <c r="AC161" s="2" t="s">
        <v>21</v>
      </c>
      <c r="AD161" s="2" t="s">
        <v>20</v>
      </c>
    </row>
    <row r="162" spans="1:30" ht="48" customHeight="1" x14ac:dyDescent="0.15">
      <c r="A162" s="78"/>
      <c r="B162" s="78"/>
      <c r="C162" s="81"/>
      <c r="D162" s="81"/>
      <c r="E162" s="81"/>
      <c r="F162" s="64" t="s">
        <v>48</v>
      </c>
      <c r="G162" s="98" t="s">
        <v>47</v>
      </c>
      <c r="H162" s="66" t="s">
        <v>44</v>
      </c>
      <c r="I162" s="66" t="s">
        <v>236</v>
      </c>
      <c r="J162" s="25" t="s">
        <v>24</v>
      </c>
      <c r="K162" s="24"/>
      <c r="L162" s="23"/>
      <c r="M162" s="22"/>
      <c r="N162" s="22"/>
      <c r="O162" s="27"/>
      <c r="P162" s="22"/>
      <c r="Q162" s="22"/>
      <c r="R162" s="22">
        <v>1</v>
      </c>
      <c r="S162" s="22"/>
      <c r="T162" s="22">
        <v>1</v>
      </c>
      <c r="U162" s="22"/>
      <c r="V162" s="22"/>
      <c r="W162" s="19">
        <f t="shared" si="5"/>
        <v>2</v>
      </c>
      <c r="X162" s="95">
        <f>W163/W162</f>
        <v>1</v>
      </c>
      <c r="Y162" s="93"/>
      <c r="Z162" s="78"/>
      <c r="AA162" s="93"/>
      <c r="AB162" s="2" t="s">
        <v>22</v>
      </c>
      <c r="AC162" s="2" t="s">
        <v>21</v>
      </c>
      <c r="AD162" s="2" t="s">
        <v>20</v>
      </c>
    </row>
    <row r="163" spans="1:30" s="20" customFormat="1" ht="32.25" customHeight="1" x14ac:dyDescent="0.15">
      <c r="A163" s="78"/>
      <c r="B163" s="78"/>
      <c r="C163" s="81"/>
      <c r="D163" s="81"/>
      <c r="E163" s="81"/>
      <c r="F163" s="65"/>
      <c r="G163" s="99"/>
      <c r="H163" s="67"/>
      <c r="I163" s="67"/>
      <c r="J163" s="25" t="s">
        <v>23</v>
      </c>
      <c r="K163" s="24"/>
      <c r="L163" s="23"/>
      <c r="M163" s="22"/>
      <c r="N163" s="22"/>
      <c r="O163" s="22"/>
      <c r="P163" s="22"/>
      <c r="Q163" s="22"/>
      <c r="R163" s="22">
        <v>1</v>
      </c>
      <c r="S163" s="22"/>
      <c r="T163" s="22"/>
      <c r="U163" s="22"/>
      <c r="V163" s="22">
        <v>1</v>
      </c>
      <c r="W163" s="19">
        <f t="shared" si="5"/>
        <v>2</v>
      </c>
      <c r="X163" s="96"/>
      <c r="Y163" s="93"/>
      <c r="Z163" s="78"/>
      <c r="AA163" s="93"/>
      <c r="AB163" s="2" t="s">
        <v>22</v>
      </c>
      <c r="AC163" s="2" t="s">
        <v>21</v>
      </c>
      <c r="AD163" s="2" t="s">
        <v>20</v>
      </c>
    </row>
    <row r="164" spans="1:30" ht="45.75" customHeight="1" x14ac:dyDescent="0.15">
      <c r="A164" s="78"/>
      <c r="B164" s="78"/>
      <c r="C164" s="81"/>
      <c r="D164" s="81"/>
      <c r="E164" s="81"/>
      <c r="F164" s="64" t="s">
        <v>46</v>
      </c>
      <c r="G164" s="98"/>
      <c r="H164" s="66" t="s">
        <v>44</v>
      </c>
      <c r="I164" s="66" t="s">
        <v>236</v>
      </c>
      <c r="J164" s="25" t="s">
        <v>24</v>
      </c>
      <c r="K164" s="22"/>
      <c r="L164" s="27"/>
      <c r="M164" s="27"/>
      <c r="N164" s="22"/>
      <c r="O164" s="27"/>
      <c r="P164" s="27"/>
      <c r="Q164" s="27"/>
      <c r="R164" s="27"/>
      <c r="S164" s="27"/>
      <c r="T164" s="22">
        <v>1</v>
      </c>
      <c r="U164" s="22"/>
      <c r="V164" s="22"/>
      <c r="W164" s="21">
        <f t="shared" si="5"/>
        <v>1</v>
      </c>
      <c r="X164" s="95">
        <f>W165/W164</f>
        <v>1</v>
      </c>
      <c r="Y164" s="93"/>
      <c r="Z164" s="78"/>
      <c r="AA164" s="93"/>
      <c r="AB164" s="2" t="s">
        <v>22</v>
      </c>
      <c r="AC164" s="2" t="s">
        <v>21</v>
      </c>
      <c r="AD164" s="2" t="s">
        <v>20</v>
      </c>
    </row>
    <row r="165" spans="1:30" ht="32.25" customHeight="1" x14ac:dyDescent="0.15">
      <c r="A165" s="78"/>
      <c r="B165" s="78"/>
      <c r="C165" s="81"/>
      <c r="D165" s="81"/>
      <c r="E165" s="81"/>
      <c r="F165" s="65"/>
      <c r="G165" s="99"/>
      <c r="H165" s="67"/>
      <c r="I165" s="67"/>
      <c r="J165" s="25" t="s">
        <v>23</v>
      </c>
      <c r="K165" s="22"/>
      <c r="L165" s="27"/>
      <c r="M165" s="27"/>
      <c r="N165" s="22"/>
      <c r="O165" s="22"/>
      <c r="P165" s="22"/>
      <c r="Q165" s="22"/>
      <c r="R165" s="22"/>
      <c r="S165" s="22"/>
      <c r="T165" s="22">
        <v>0</v>
      </c>
      <c r="U165" s="22">
        <v>1</v>
      </c>
      <c r="V165" s="22"/>
      <c r="W165" s="21">
        <f t="shared" si="5"/>
        <v>1</v>
      </c>
      <c r="X165" s="96"/>
      <c r="Y165" s="93"/>
      <c r="Z165" s="78"/>
      <c r="AA165" s="93"/>
      <c r="AB165" s="2" t="s">
        <v>22</v>
      </c>
      <c r="AC165" s="2" t="s">
        <v>21</v>
      </c>
      <c r="AD165" s="2" t="s">
        <v>20</v>
      </c>
    </row>
    <row r="166" spans="1:30" ht="45.75" customHeight="1" x14ac:dyDescent="0.15">
      <c r="A166" s="78"/>
      <c r="B166" s="78"/>
      <c r="C166" s="81"/>
      <c r="D166" s="81"/>
      <c r="E166" s="81"/>
      <c r="F166" s="64" t="s">
        <v>45</v>
      </c>
      <c r="G166" s="98"/>
      <c r="H166" s="66" t="s">
        <v>44</v>
      </c>
      <c r="I166" s="66" t="s">
        <v>236</v>
      </c>
      <c r="J166" s="25" t="s">
        <v>24</v>
      </c>
      <c r="K166" s="24"/>
      <c r="L166" s="23">
        <v>1</v>
      </c>
      <c r="M166" s="22"/>
      <c r="N166" s="22"/>
      <c r="O166" s="27"/>
      <c r="P166" s="22">
        <v>1</v>
      </c>
      <c r="Q166" s="22"/>
      <c r="R166" s="22"/>
      <c r="S166" s="22"/>
      <c r="T166" s="22"/>
      <c r="U166" s="22"/>
      <c r="V166" s="22"/>
      <c r="W166" s="19">
        <f t="shared" si="5"/>
        <v>2</v>
      </c>
      <c r="X166" s="92">
        <f>W167/W166</f>
        <v>1</v>
      </c>
      <c r="Y166" s="93"/>
      <c r="Z166" s="78"/>
      <c r="AA166" s="93"/>
      <c r="AB166" s="2" t="s">
        <v>22</v>
      </c>
      <c r="AC166" s="2" t="s">
        <v>21</v>
      </c>
      <c r="AD166" s="2" t="s">
        <v>20</v>
      </c>
    </row>
    <row r="167" spans="1:30" ht="32.25" customHeight="1" x14ac:dyDescent="0.15">
      <c r="A167" s="79"/>
      <c r="B167" s="79"/>
      <c r="C167" s="82"/>
      <c r="D167" s="82"/>
      <c r="E167" s="82"/>
      <c r="F167" s="65"/>
      <c r="G167" s="99"/>
      <c r="H167" s="67"/>
      <c r="I167" s="67"/>
      <c r="J167" s="25" t="s">
        <v>23</v>
      </c>
      <c r="K167" s="24"/>
      <c r="L167" s="23">
        <v>1</v>
      </c>
      <c r="M167" s="22"/>
      <c r="N167" s="22"/>
      <c r="O167" s="22"/>
      <c r="P167" s="22"/>
      <c r="Q167" s="22"/>
      <c r="R167" s="22"/>
      <c r="S167" s="22"/>
      <c r="T167" s="22">
        <v>1</v>
      </c>
      <c r="U167" s="22"/>
      <c r="V167" s="22"/>
      <c r="W167" s="19">
        <f t="shared" si="5"/>
        <v>2</v>
      </c>
      <c r="X167" s="94"/>
      <c r="Y167" s="94"/>
      <c r="Z167" s="79"/>
      <c r="AA167" s="94"/>
      <c r="AB167" s="2" t="s">
        <v>22</v>
      </c>
      <c r="AC167" s="2" t="s">
        <v>21</v>
      </c>
      <c r="AD167" s="2" t="s">
        <v>20</v>
      </c>
    </row>
    <row r="168" spans="1:30" s="20" customFormat="1" ht="23.25" customHeight="1" x14ac:dyDescent="0.15">
      <c r="A168" s="77" t="s">
        <v>43</v>
      </c>
      <c r="B168" s="77" t="s">
        <v>43</v>
      </c>
      <c r="C168" s="80" t="s">
        <v>42</v>
      </c>
      <c r="D168" s="80" t="s">
        <v>41</v>
      </c>
      <c r="E168" s="80" t="s">
        <v>28</v>
      </c>
      <c r="F168" s="64" t="s">
        <v>40</v>
      </c>
      <c r="G168" s="98"/>
      <c r="H168" s="66" t="s">
        <v>25</v>
      </c>
      <c r="I168" s="66" t="s">
        <v>39</v>
      </c>
      <c r="J168" s="25" t="s">
        <v>24</v>
      </c>
      <c r="K168" s="24">
        <v>1</v>
      </c>
      <c r="L168" s="23"/>
      <c r="M168" s="22"/>
      <c r="N168" s="22"/>
      <c r="O168" s="27"/>
      <c r="P168" s="22">
        <v>1</v>
      </c>
      <c r="Q168" s="22"/>
      <c r="R168" s="22"/>
      <c r="S168" s="22"/>
      <c r="T168" s="22"/>
      <c r="U168" s="22">
        <v>1</v>
      </c>
      <c r="V168" s="22"/>
      <c r="W168" s="19">
        <f t="shared" ref="W168:W179" si="6">SUM(K168:V168)</f>
        <v>3</v>
      </c>
      <c r="X168" s="92">
        <f>W169/W168</f>
        <v>0.66666666666666663</v>
      </c>
      <c r="Y168" s="92">
        <f>+(W169/W168)</f>
        <v>0.66666666666666663</v>
      </c>
      <c r="Z168" s="91">
        <v>0.05</v>
      </c>
      <c r="AA168" s="92">
        <f>+Y168*Z168</f>
        <v>3.3333333333333333E-2</v>
      </c>
      <c r="AB168" s="2" t="s">
        <v>22</v>
      </c>
      <c r="AC168" s="2" t="s">
        <v>21</v>
      </c>
      <c r="AD168" s="2" t="s">
        <v>20</v>
      </c>
    </row>
    <row r="169" spans="1:30" s="20" customFormat="1" ht="32.25" customHeight="1" x14ac:dyDescent="0.15">
      <c r="A169" s="79"/>
      <c r="B169" s="79"/>
      <c r="C169" s="82"/>
      <c r="D169" s="82"/>
      <c r="E169" s="82"/>
      <c r="F169" s="65"/>
      <c r="G169" s="99"/>
      <c r="H169" s="67"/>
      <c r="I169" s="67"/>
      <c r="J169" s="25" t="s">
        <v>23</v>
      </c>
      <c r="K169" s="24">
        <v>1</v>
      </c>
      <c r="L169" s="23"/>
      <c r="M169" s="22"/>
      <c r="N169" s="22"/>
      <c r="O169" s="22"/>
      <c r="P169" s="22">
        <v>1</v>
      </c>
      <c r="Q169" s="22"/>
      <c r="R169" s="22"/>
      <c r="S169" s="22"/>
      <c r="T169" s="22"/>
      <c r="U169" s="22"/>
      <c r="V169" s="22"/>
      <c r="W169" s="19">
        <f t="shared" si="6"/>
        <v>2</v>
      </c>
      <c r="X169" s="94"/>
      <c r="Y169" s="94"/>
      <c r="Z169" s="79"/>
      <c r="AA169" s="94"/>
      <c r="AB169" s="2" t="s">
        <v>22</v>
      </c>
      <c r="AC169" s="2" t="s">
        <v>21</v>
      </c>
      <c r="AD169" s="2" t="s">
        <v>20</v>
      </c>
    </row>
    <row r="170" spans="1:30" ht="28.5" customHeight="1" x14ac:dyDescent="0.15">
      <c r="A170" s="77" t="s">
        <v>38</v>
      </c>
      <c r="B170" s="77" t="s">
        <v>38</v>
      </c>
      <c r="C170" s="80" t="s">
        <v>37</v>
      </c>
      <c r="D170" s="80" t="s">
        <v>36</v>
      </c>
      <c r="E170" s="80" t="s">
        <v>28</v>
      </c>
      <c r="F170" s="64" t="s">
        <v>35</v>
      </c>
      <c r="G170" s="28"/>
      <c r="H170" s="66" t="s">
        <v>32</v>
      </c>
      <c r="I170" s="66" t="s">
        <v>34</v>
      </c>
      <c r="J170" s="25" t="s">
        <v>24</v>
      </c>
      <c r="K170" s="24"/>
      <c r="L170" s="23"/>
      <c r="M170" s="22">
        <v>1</v>
      </c>
      <c r="N170" s="22">
        <v>1</v>
      </c>
      <c r="O170" s="27">
        <v>1</v>
      </c>
      <c r="P170" s="22">
        <v>1</v>
      </c>
      <c r="Q170" s="22">
        <v>1</v>
      </c>
      <c r="R170" s="22">
        <v>1</v>
      </c>
      <c r="S170" s="22">
        <v>1</v>
      </c>
      <c r="T170" s="22">
        <v>1</v>
      </c>
      <c r="U170" s="22">
        <v>1</v>
      </c>
      <c r="V170" s="22">
        <v>1</v>
      </c>
      <c r="W170" s="21">
        <f t="shared" si="6"/>
        <v>10</v>
      </c>
      <c r="X170" s="95">
        <f>W171/W170</f>
        <v>0.8</v>
      </c>
      <c r="Y170" s="95">
        <f>(W171+W173)/(W170+W172)</f>
        <v>0.78947368421052633</v>
      </c>
      <c r="Z170" s="91">
        <v>0.02</v>
      </c>
      <c r="AA170" s="95">
        <f>+Y170*Z170</f>
        <v>1.5789473684210527E-2</v>
      </c>
      <c r="AB170" s="2" t="s">
        <v>22</v>
      </c>
      <c r="AC170" s="2" t="s">
        <v>21</v>
      </c>
      <c r="AD170" s="2" t="s">
        <v>20</v>
      </c>
    </row>
    <row r="171" spans="1:30" s="20" customFormat="1" ht="28.5" customHeight="1" x14ac:dyDescent="0.15">
      <c r="A171" s="78"/>
      <c r="B171" s="78"/>
      <c r="C171" s="81"/>
      <c r="D171" s="81"/>
      <c r="E171" s="81"/>
      <c r="F171" s="65"/>
      <c r="G171" s="26"/>
      <c r="H171" s="67"/>
      <c r="I171" s="67"/>
      <c r="J171" s="25" t="s">
        <v>23</v>
      </c>
      <c r="K171" s="24"/>
      <c r="L171" s="23"/>
      <c r="M171" s="22">
        <v>1</v>
      </c>
      <c r="N171" s="22">
        <v>1</v>
      </c>
      <c r="O171" s="22">
        <v>1</v>
      </c>
      <c r="P171" s="22">
        <v>1</v>
      </c>
      <c r="Q171" s="22">
        <v>1</v>
      </c>
      <c r="R171" s="22">
        <v>1</v>
      </c>
      <c r="S171" s="22">
        <v>1</v>
      </c>
      <c r="T171" s="22">
        <v>1</v>
      </c>
      <c r="U171" s="22"/>
      <c r="V171" s="22"/>
      <c r="W171" s="21">
        <f t="shared" si="6"/>
        <v>8</v>
      </c>
      <c r="X171" s="96"/>
      <c r="Y171" s="97"/>
      <c r="Z171" s="78"/>
      <c r="AA171" s="97"/>
      <c r="AB171" s="2" t="s">
        <v>22</v>
      </c>
      <c r="AC171" s="2" t="s">
        <v>21</v>
      </c>
      <c r="AD171" s="2" t="s">
        <v>20</v>
      </c>
    </row>
    <row r="172" spans="1:30" s="20" customFormat="1" ht="36.75" customHeight="1" x14ac:dyDescent="0.15">
      <c r="A172" s="78"/>
      <c r="B172" s="78"/>
      <c r="C172" s="81"/>
      <c r="D172" s="81"/>
      <c r="E172" s="81"/>
      <c r="F172" s="64" t="s">
        <v>33</v>
      </c>
      <c r="G172" s="28"/>
      <c r="H172" s="66" t="s">
        <v>32</v>
      </c>
      <c r="I172" s="66" t="s">
        <v>236</v>
      </c>
      <c r="J172" s="25" t="s">
        <v>24</v>
      </c>
      <c r="K172" s="24"/>
      <c r="L172" s="23"/>
      <c r="M172" s="22"/>
      <c r="N172" s="22">
        <v>1</v>
      </c>
      <c r="O172" s="27">
        <v>1</v>
      </c>
      <c r="P172" s="22">
        <v>1</v>
      </c>
      <c r="Q172" s="22">
        <v>1</v>
      </c>
      <c r="R172" s="22">
        <v>1</v>
      </c>
      <c r="S172" s="22">
        <v>1</v>
      </c>
      <c r="T172" s="22">
        <v>1</v>
      </c>
      <c r="U172" s="22">
        <v>1</v>
      </c>
      <c r="V172" s="22">
        <v>1</v>
      </c>
      <c r="W172" s="21">
        <f t="shared" si="6"/>
        <v>9</v>
      </c>
      <c r="X172" s="95">
        <f>W173/W172</f>
        <v>0.77777777777777779</v>
      </c>
      <c r="Y172" s="97"/>
      <c r="Z172" s="78"/>
      <c r="AA172" s="97"/>
      <c r="AB172" s="2" t="s">
        <v>22</v>
      </c>
      <c r="AC172" s="2" t="s">
        <v>21</v>
      </c>
      <c r="AD172" s="2" t="s">
        <v>20</v>
      </c>
    </row>
    <row r="173" spans="1:30" ht="26.25" customHeight="1" x14ac:dyDescent="0.15">
      <c r="A173" s="79"/>
      <c r="B173" s="79"/>
      <c r="C173" s="82"/>
      <c r="D173" s="82"/>
      <c r="E173" s="82"/>
      <c r="F173" s="65"/>
      <c r="G173" s="26"/>
      <c r="H173" s="67"/>
      <c r="I173" s="67"/>
      <c r="J173" s="25" t="s">
        <v>23</v>
      </c>
      <c r="K173" s="24"/>
      <c r="L173" s="23"/>
      <c r="M173" s="22"/>
      <c r="N173" s="22">
        <v>1</v>
      </c>
      <c r="O173" s="22">
        <v>1</v>
      </c>
      <c r="P173" s="22">
        <v>1</v>
      </c>
      <c r="Q173" s="22">
        <v>1</v>
      </c>
      <c r="R173" s="22"/>
      <c r="S173" s="22">
        <v>1</v>
      </c>
      <c r="T173" s="22">
        <v>1</v>
      </c>
      <c r="U173" s="22"/>
      <c r="V173" s="22">
        <v>1</v>
      </c>
      <c r="W173" s="21">
        <f t="shared" si="6"/>
        <v>7</v>
      </c>
      <c r="X173" s="96"/>
      <c r="Y173" s="96"/>
      <c r="Z173" s="79"/>
      <c r="AA173" s="96"/>
      <c r="AB173" s="2" t="s">
        <v>22</v>
      </c>
      <c r="AC173" s="2" t="s">
        <v>21</v>
      </c>
      <c r="AD173" s="2" t="s">
        <v>20</v>
      </c>
    </row>
    <row r="174" spans="1:30" s="20" customFormat="1" ht="23.25" customHeight="1" x14ac:dyDescent="0.15">
      <c r="A174" s="77" t="s">
        <v>31</v>
      </c>
      <c r="B174" s="77" t="s">
        <v>31</v>
      </c>
      <c r="C174" s="80" t="s">
        <v>30</v>
      </c>
      <c r="D174" s="80" t="s">
        <v>29</v>
      </c>
      <c r="E174" s="80" t="s">
        <v>28</v>
      </c>
      <c r="F174" s="64" t="s">
        <v>27</v>
      </c>
      <c r="G174" s="28"/>
      <c r="H174" s="66" t="s">
        <v>25</v>
      </c>
      <c r="I174" s="66" t="s">
        <v>236</v>
      </c>
      <c r="J174" s="25" t="s">
        <v>24</v>
      </c>
      <c r="K174" s="24"/>
      <c r="L174" s="23"/>
      <c r="M174" s="22"/>
      <c r="N174" s="22"/>
      <c r="O174" s="27"/>
      <c r="P174" s="22">
        <v>1</v>
      </c>
      <c r="Q174" s="22"/>
      <c r="R174" s="22"/>
      <c r="S174" s="22"/>
      <c r="T174" s="22"/>
      <c r="U174" s="22"/>
      <c r="V174" s="22"/>
      <c r="W174" s="21">
        <f t="shared" si="6"/>
        <v>1</v>
      </c>
      <c r="X174" s="95">
        <f>W175/W174</f>
        <v>1</v>
      </c>
      <c r="Y174" s="92">
        <f>+(W175+W177)/(W174+W176)</f>
        <v>1</v>
      </c>
      <c r="Z174" s="91">
        <v>0.05</v>
      </c>
      <c r="AA174" s="92">
        <f>+Y174*Z174</f>
        <v>0.05</v>
      </c>
      <c r="AB174" s="2" t="s">
        <v>22</v>
      </c>
      <c r="AC174" s="2" t="s">
        <v>21</v>
      </c>
      <c r="AD174" s="2" t="s">
        <v>20</v>
      </c>
    </row>
    <row r="175" spans="1:30" s="20" customFormat="1" ht="23.25" customHeight="1" x14ac:dyDescent="0.15">
      <c r="A175" s="78"/>
      <c r="B175" s="78"/>
      <c r="C175" s="81"/>
      <c r="D175" s="81"/>
      <c r="E175" s="81"/>
      <c r="F175" s="65"/>
      <c r="G175" s="26"/>
      <c r="H175" s="67"/>
      <c r="I175" s="67"/>
      <c r="J175" s="25" t="s">
        <v>23</v>
      </c>
      <c r="K175" s="24"/>
      <c r="L175" s="23"/>
      <c r="M175" s="22"/>
      <c r="N175" s="22"/>
      <c r="O175" s="22"/>
      <c r="P175" s="22">
        <v>1</v>
      </c>
      <c r="Q175" s="22"/>
      <c r="R175" s="22"/>
      <c r="S175" s="22"/>
      <c r="T175" s="22"/>
      <c r="U175" s="22"/>
      <c r="V175" s="22"/>
      <c r="W175" s="21">
        <f t="shared" si="6"/>
        <v>1</v>
      </c>
      <c r="X175" s="96"/>
      <c r="Y175" s="93"/>
      <c r="Z175" s="78"/>
      <c r="AA175" s="93"/>
      <c r="AB175" s="2" t="s">
        <v>22</v>
      </c>
      <c r="AC175" s="2" t="s">
        <v>21</v>
      </c>
      <c r="AD175" s="2" t="s">
        <v>20</v>
      </c>
    </row>
    <row r="176" spans="1:30" ht="24" customHeight="1" x14ac:dyDescent="0.15">
      <c r="A176" s="78"/>
      <c r="B176" s="78"/>
      <c r="C176" s="81"/>
      <c r="D176" s="81"/>
      <c r="E176" s="81"/>
      <c r="F176" s="64" t="s">
        <v>26</v>
      </c>
      <c r="G176" s="28"/>
      <c r="H176" s="66" t="s">
        <v>25</v>
      </c>
      <c r="I176" s="66" t="s">
        <v>236</v>
      </c>
      <c r="J176" s="25" t="s">
        <v>24</v>
      </c>
      <c r="K176" s="24"/>
      <c r="L176" s="23"/>
      <c r="M176" s="22"/>
      <c r="N176" s="22"/>
      <c r="O176" s="27"/>
      <c r="P176" s="22">
        <v>1</v>
      </c>
      <c r="Q176" s="22"/>
      <c r="R176" s="22"/>
      <c r="S176" s="22"/>
      <c r="T176" s="22"/>
      <c r="U176" s="22"/>
      <c r="V176" s="22"/>
      <c r="W176" s="21">
        <f t="shared" si="6"/>
        <v>1</v>
      </c>
      <c r="X176" s="95">
        <f>W177/W176</f>
        <v>1</v>
      </c>
      <c r="Y176" s="93"/>
      <c r="Z176" s="78"/>
      <c r="AA176" s="93"/>
      <c r="AB176" s="2" t="s">
        <v>22</v>
      </c>
      <c r="AC176" s="2" t="s">
        <v>21</v>
      </c>
      <c r="AD176" s="2" t="s">
        <v>20</v>
      </c>
    </row>
    <row r="177" spans="1:30" s="20" customFormat="1" ht="24" customHeight="1" x14ac:dyDescent="0.15">
      <c r="A177" s="79"/>
      <c r="B177" s="79"/>
      <c r="C177" s="82"/>
      <c r="D177" s="82"/>
      <c r="E177" s="82"/>
      <c r="F177" s="65"/>
      <c r="G177" s="26"/>
      <c r="H177" s="67"/>
      <c r="I177" s="67"/>
      <c r="J177" s="25" t="s">
        <v>23</v>
      </c>
      <c r="K177" s="24"/>
      <c r="L177" s="23"/>
      <c r="M177" s="22"/>
      <c r="N177" s="22"/>
      <c r="O177" s="22"/>
      <c r="P177" s="22">
        <v>1</v>
      </c>
      <c r="Q177" s="22"/>
      <c r="R177" s="22"/>
      <c r="S177" s="22"/>
      <c r="T177" s="22"/>
      <c r="U177" s="22"/>
      <c r="V177" s="22"/>
      <c r="W177" s="21">
        <f t="shared" si="6"/>
        <v>1</v>
      </c>
      <c r="X177" s="96"/>
      <c r="Y177" s="94"/>
      <c r="Z177" s="79"/>
      <c r="AA177" s="94"/>
      <c r="AB177" s="2" t="s">
        <v>22</v>
      </c>
      <c r="AC177" s="2" t="s">
        <v>21</v>
      </c>
      <c r="AD177" s="2" t="s">
        <v>20</v>
      </c>
    </row>
    <row r="178" spans="1:30" ht="18" customHeight="1" x14ac:dyDescent="0.15">
      <c r="B178" s="71" t="s">
        <v>19</v>
      </c>
      <c r="C178" s="71"/>
      <c r="D178" s="71"/>
      <c r="E178" s="71"/>
      <c r="F178" s="71"/>
      <c r="G178" s="71"/>
      <c r="H178" s="71"/>
      <c r="I178" s="71"/>
      <c r="J178" s="72"/>
      <c r="K178" s="19">
        <f t="shared" ref="K178:V178" si="7">K8+K10+K12+K14+K16+K18+K20+K22+K24+K26+K28+K30+K32+K34+K36+K38+K40+K42+K44+K46+K48+K50+K52+K54+K56+K58+K60+K62+K64+K66+K68+K70+K72+K74+K76+K78+K80+K82+K84+K86+K88+K90+K92+K94+K96+K98+K100+K102+K104+K106+K108+K110+K112+K114+K116+K118+K120+K122+K124+K126+K128+K130+K132+K134+K136+K138+K140+K142+K144+K146+K148+K150+K152+K154+K156+K158+K160+K162+K164+K166+K168+K170+K172+K174+K176</f>
        <v>7</v>
      </c>
      <c r="L178" s="19">
        <f t="shared" si="7"/>
        <v>18</v>
      </c>
      <c r="M178" s="19">
        <f t="shared" si="7"/>
        <v>26</v>
      </c>
      <c r="N178" s="19">
        <f t="shared" si="7"/>
        <v>22</v>
      </c>
      <c r="O178" s="19">
        <f t="shared" si="7"/>
        <v>31</v>
      </c>
      <c r="P178" s="19">
        <f t="shared" si="7"/>
        <v>44</v>
      </c>
      <c r="Q178" s="19">
        <f t="shared" si="7"/>
        <v>27</v>
      </c>
      <c r="R178" s="19">
        <f t="shared" si="7"/>
        <v>32</v>
      </c>
      <c r="S178" s="19">
        <f t="shared" si="7"/>
        <v>38</v>
      </c>
      <c r="T178" s="19">
        <f t="shared" si="7"/>
        <v>32</v>
      </c>
      <c r="U178" s="19">
        <f t="shared" si="7"/>
        <v>28</v>
      </c>
      <c r="V178" s="19">
        <f t="shared" si="7"/>
        <v>18</v>
      </c>
      <c r="W178" s="17">
        <f t="shared" si="6"/>
        <v>323</v>
      </c>
      <c r="X178" s="73">
        <f>W179/W178</f>
        <v>0.89473684210526316</v>
      </c>
      <c r="Y178" s="75">
        <f>AVERAGE(Y8:Y177)</f>
        <v>0.94370813397129183</v>
      </c>
      <c r="Z178" s="76">
        <f>SUM(Z8:Z177)</f>
        <v>1.0500000000000003</v>
      </c>
      <c r="AA178" s="75">
        <f>SUM(AA8:AA177)</f>
        <v>0.83579516974253842</v>
      </c>
      <c r="AB178" s="1"/>
    </row>
    <row r="179" spans="1:30" ht="18" customHeight="1" x14ac:dyDescent="0.15">
      <c r="B179" s="89" t="s">
        <v>18</v>
      </c>
      <c r="C179" s="89"/>
      <c r="D179" s="89"/>
      <c r="E179" s="89"/>
      <c r="F179" s="89"/>
      <c r="G179" s="89"/>
      <c r="H179" s="89"/>
      <c r="I179" s="89"/>
      <c r="J179" s="90"/>
      <c r="K179" s="18">
        <f t="shared" ref="K179:V179" si="8">K9+K11+K13+K15+K17+K19+K21+K23+K25+K27+K29+K31+K33+K35+K37+K39+K41+K43+K45+K47+K49+K51+K53+K55+K57+K59+K61+K63+K65+K67+K69+K71+K73+K75+K77+K79+K81+K83+K85+K87+K89+K91+K93+K95+K97+K99+K101+K103+K105+K107+K109+K111+K113+K115+K117+K119+K121+K123+K125+K127+K129+K131+K133+K135+K137+K139+K141+K143+K145+K147+K149+K151+K153+K155+K157+K159+K161+K163+K165+K167+K169+K171+K173+K175+K177</f>
        <v>7</v>
      </c>
      <c r="L179" s="18">
        <f t="shared" si="8"/>
        <v>18</v>
      </c>
      <c r="M179" s="18">
        <f t="shared" si="8"/>
        <v>26</v>
      </c>
      <c r="N179" s="18">
        <f t="shared" si="8"/>
        <v>18</v>
      </c>
      <c r="O179" s="18">
        <f t="shared" si="8"/>
        <v>31</v>
      </c>
      <c r="P179" s="18">
        <f t="shared" si="8"/>
        <v>40</v>
      </c>
      <c r="Q179" s="18">
        <f t="shared" si="8"/>
        <v>25</v>
      </c>
      <c r="R179" s="18">
        <f t="shared" si="8"/>
        <v>22</v>
      </c>
      <c r="S179" s="18">
        <f t="shared" si="8"/>
        <v>27</v>
      </c>
      <c r="T179" s="18">
        <f t="shared" si="8"/>
        <v>32</v>
      </c>
      <c r="U179" s="18">
        <f t="shared" si="8"/>
        <v>28</v>
      </c>
      <c r="V179" s="18">
        <f t="shared" si="8"/>
        <v>15</v>
      </c>
      <c r="W179" s="17">
        <f t="shared" si="6"/>
        <v>289</v>
      </c>
      <c r="X179" s="74"/>
      <c r="Y179" s="75"/>
      <c r="Z179" s="76"/>
      <c r="AA179" s="75"/>
      <c r="AB179" s="1"/>
    </row>
    <row r="180" spans="1:30" ht="23.25" customHeight="1" x14ac:dyDescent="0.15">
      <c r="B180" s="62" t="s">
        <v>17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5"/>
      <c r="Z180" s="5"/>
      <c r="AA180" s="5"/>
    </row>
    <row r="181" spans="1:30" ht="26.25" customHeight="1" x14ac:dyDescent="0.15">
      <c r="B181" s="83" t="s">
        <v>16</v>
      </c>
      <c r="C181" s="83"/>
      <c r="D181" s="83"/>
      <c r="E181" s="83"/>
      <c r="F181" s="83"/>
      <c r="G181" s="83"/>
      <c r="H181" s="83"/>
      <c r="I181" s="83"/>
      <c r="J181" s="84"/>
      <c r="K181" s="15" t="s">
        <v>15</v>
      </c>
      <c r="L181" s="15" t="s">
        <v>14</v>
      </c>
      <c r="M181" s="15" t="s">
        <v>13</v>
      </c>
      <c r="N181" s="15" t="s">
        <v>12</v>
      </c>
      <c r="O181" s="15" t="s">
        <v>11</v>
      </c>
      <c r="P181" s="15" t="s">
        <v>10</v>
      </c>
      <c r="Q181" s="15" t="s">
        <v>9</v>
      </c>
      <c r="R181" s="15" t="s">
        <v>8</v>
      </c>
      <c r="S181" s="15" t="s">
        <v>7</v>
      </c>
      <c r="T181" s="15" t="s">
        <v>6</v>
      </c>
      <c r="U181" s="15" t="s">
        <v>5</v>
      </c>
      <c r="V181" s="15" t="s">
        <v>4</v>
      </c>
      <c r="W181" s="85"/>
      <c r="X181" s="86"/>
      <c r="Y181" s="13"/>
      <c r="Z181" s="13"/>
      <c r="AA181" s="13"/>
      <c r="AB181" s="1"/>
    </row>
    <row r="182" spans="1:30" ht="26.25" customHeight="1" x14ac:dyDescent="0.15">
      <c r="B182" s="68" t="s">
        <v>3</v>
      </c>
      <c r="C182" s="69"/>
      <c r="D182" s="69"/>
      <c r="E182" s="69"/>
      <c r="F182" s="69"/>
      <c r="G182" s="69"/>
      <c r="H182" s="69"/>
      <c r="I182" s="69"/>
      <c r="J182" s="70"/>
      <c r="K182" s="11">
        <v>2</v>
      </c>
      <c r="L182" s="11">
        <v>7</v>
      </c>
      <c r="M182" s="11">
        <v>8</v>
      </c>
      <c r="N182" s="11">
        <v>6</v>
      </c>
      <c r="O182" s="11">
        <v>8</v>
      </c>
      <c r="P182" s="11">
        <v>6</v>
      </c>
      <c r="Q182" s="11">
        <v>21</v>
      </c>
      <c r="R182" s="11">
        <v>14</v>
      </c>
      <c r="S182" s="11">
        <v>15</v>
      </c>
      <c r="T182" s="11">
        <v>9</v>
      </c>
      <c r="U182" s="11">
        <v>3</v>
      </c>
      <c r="V182" s="11">
        <v>4</v>
      </c>
      <c r="W182" s="14"/>
      <c r="X182" s="14"/>
      <c r="Y182" s="13"/>
      <c r="Z182" s="13"/>
      <c r="AA182" s="13"/>
      <c r="AB182" s="1"/>
    </row>
    <row r="183" spans="1:30" ht="34.5" customHeight="1" x14ac:dyDescent="0.15">
      <c r="B183" s="68" t="s">
        <v>2</v>
      </c>
      <c r="C183" s="69"/>
      <c r="D183" s="69"/>
      <c r="E183" s="69"/>
      <c r="F183" s="69"/>
      <c r="G183" s="69"/>
      <c r="H183" s="69"/>
      <c r="I183" s="69"/>
      <c r="J183" s="70"/>
      <c r="K183" s="11">
        <v>5</v>
      </c>
      <c r="L183" s="11">
        <v>11</v>
      </c>
      <c r="M183" s="11">
        <v>3</v>
      </c>
      <c r="N183" s="11">
        <v>17</v>
      </c>
      <c r="O183" s="11">
        <v>14</v>
      </c>
      <c r="P183" s="11">
        <v>13</v>
      </c>
      <c r="Q183" s="11">
        <v>8</v>
      </c>
      <c r="R183" s="12">
        <v>8</v>
      </c>
      <c r="S183" s="11">
        <v>7</v>
      </c>
      <c r="T183" s="11">
        <v>2</v>
      </c>
      <c r="U183" s="11">
        <v>8</v>
      </c>
      <c r="V183" s="11">
        <v>2</v>
      </c>
      <c r="W183" s="87"/>
      <c r="X183" s="88"/>
      <c r="Y183" s="10"/>
      <c r="Z183" s="10"/>
      <c r="AA183" s="10"/>
      <c r="AB183" s="1"/>
    </row>
    <row r="184" spans="1:30" ht="20.25" customHeight="1" x14ac:dyDescent="0.15">
      <c r="B184" s="58" t="s">
        <v>1</v>
      </c>
      <c r="C184" s="58"/>
      <c r="D184" s="58"/>
      <c r="E184" s="58"/>
      <c r="F184" s="58"/>
      <c r="G184" s="58"/>
      <c r="H184" s="58"/>
      <c r="I184" s="58"/>
      <c r="J184" s="59"/>
      <c r="K184" s="9">
        <f t="shared" ref="K184:V184" si="9">K179/K178</f>
        <v>1</v>
      </c>
      <c r="L184" s="9">
        <f t="shared" si="9"/>
        <v>1</v>
      </c>
      <c r="M184" s="9">
        <f t="shared" si="9"/>
        <v>1</v>
      </c>
      <c r="N184" s="9">
        <f t="shared" si="9"/>
        <v>0.81818181818181823</v>
      </c>
      <c r="O184" s="9">
        <f t="shared" si="9"/>
        <v>1</v>
      </c>
      <c r="P184" s="9">
        <f t="shared" si="9"/>
        <v>0.90909090909090906</v>
      </c>
      <c r="Q184" s="9">
        <f t="shared" si="9"/>
        <v>0.92592592592592593</v>
      </c>
      <c r="R184" s="9">
        <f t="shared" si="9"/>
        <v>0.6875</v>
      </c>
      <c r="S184" s="9">
        <f t="shared" si="9"/>
        <v>0.71052631578947367</v>
      </c>
      <c r="T184" s="9">
        <f t="shared" si="9"/>
        <v>1</v>
      </c>
      <c r="U184" s="9">
        <f t="shared" si="9"/>
        <v>1</v>
      </c>
      <c r="V184" s="9">
        <f t="shared" si="9"/>
        <v>0.83333333333333337</v>
      </c>
      <c r="W184" s="60"/>
      <c r="X184" s="61"/>
      <c r="Y184" s="8"/>
      <c r="Z184" s="8"/>
      <c r="AA184" s="8"/>
      <c r="AB184" s="1"/>
    </row>
    <row r="185" spans="1:30" ht="8.25" customHeight="1" x14ac:dyDescent="0.15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7"/>
      <c r="Z185" s="7"/>
      <c r="AA185" s="7"/>
    </row>
    <row r="186" spans="1:30" ht="18.75" customHeight="1" x14ac:dyDescent="0.15">
      <c r="B186" s="62" t="s">
        <v>0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5"/>
      <c r="Z186" s="5"/>
      <c r="AA186" s="5"/>
    </row>
    <row r="187" spans="1:30" ht="21.75" customHeight="1" x14ac:dyDescent="0.15"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"/>
      <c r="Z187" s="6"/>
      <c r="AA187" s="6"/>
    </row>
    <row r="188" spans="1:30" ht="21.75" customHeight="1" x14ac:dyDescent="0.15"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"/>
      <c r="Z188" s="6"/>
      <c r="AA188" s="6"/>
    </row>
    <row r="189" spans="1:30" ht="21.75" customHeight="1" x14ac:dyDescent="0.15"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"/>
      <c r="Z189" s="6"/>
      <c r="AA189" s="6"/>
    </row>
    <row r="190" spans="1:30" ht="21.75" customHeight="1" x14ac:dyDescent="0.15"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"/>
      <c r="Z190" s="6"/>
      <c r="AA190" s="6"/>
    </row>
    <row r="191" spans="1:30" ht="21.75" customHeight="1" x14ac:dyDescent="0.1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"/>
      <c r="Z191" s="6"/>
      <c r="AA191" s="6"/>
    </row>
    <row r="192" spans="1:30" ht="21.75" customHeight="1" x14ac:dyDescent="0.15"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"/>
      <c r="Z192" s="6"/>
      <c r="AA192" s="6"/>
    </row>
    <row r="193" spans="2:29" ht="21.75" customHeight="1" x14ac:dyDescent="0.15"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"/>
      <c r="Z193" s="6"/>
      <c r="AA193" s="6"/>
    </row>
    <row r="194" spans="2:29" s="2" customFormat="1" ht="21.75" customHeight="1" x14ac:dyDescent="0.15"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"/>
      <c r="Z194" s="6"/>
      <c r="AA194" s="6"/>
      <c r="AC194" s="1"/>
    </row>
    <row r="195" spans="2:29" s="2" customFormat="1" ht="21.75" customHeight="1" x14ac:dyDescent="0.15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"/>
      <c r="Z195" s="6"/>
      <c r="AA195" s="6"/>
      <c r="AC195" s="1"/>
    </row>
    <row r="196" spans="2:29" s="2" customFormat="1" ht="21.75" customHeight="1" x14ac:dyDescent="0.15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"/>
      <c r="Z196" s="6"/>
      <c r="AA196" s="6"/>
      <c r="AC196" s="1"/>
    </row>
  </sheetData>
  <mergeCells count="616">
    <mergeCell ref="C96:C101"/>
    <mergeCell ref="D96:D101"/>
    <mergeCell ref="E96:E101"/>
    <mergeCell ref="A96:B101"/>
    <mergeCell ref="F98:F99"/>
    <mergeCell ref="F96:F97"/>
    <mergeCell ref="F100:F101"/>
    <mergeCell ref="F74:F75"/>
    <mergeCell ref="G74:G75"/>
    <mergeCell ref="F90:F91"/>
    <mergeCell ref="F84:F85"/>
    <mergeCell ref="F86:F87"/>
    <mergeCell ref="F88:F89"/>
    <mergeCell ref="F92:F93"/>
    <mergeCell ref="A156:A159"/>
    <mergeCell ref="A160:A167"/>
    <mergeCell ref="A168:A169"/>
    <mergeCell ref="A170:A173"/>
    <mergeCell ref="A174:A177"/>
    <mergeCell ref="A8:B19"/>
    <mergeCell ref="A20:B29"/>
    <mergeCell ref="A30:B37"/>
    <mergeCell ref="A38:B45"/>
    <mergeCell ref="A46:B57"/>
    <mergeCell ref="A106:A107"/>
    <mergeCell ref="A108:A111"/>
    <mergeCell ref="A128:A133"/>
    <mergeCell ref="A134:A135"/>
    <mergeCell ref="A136:A155"/>
    <mergeCell ref="A112:B127"/>
    <mergeCell ref="B108:B111"/>
    <mergeCell ref="B134:B135"/>
    <mergeCell ref="A102:A105"/>
    <mergeCell ref="A88:B95"/>
    <mergeCell ref="B70:B71"/>
    <mergeCell ref="B136:B155"/>
    <mergeCell ref="B156:B159"/>
    <mergeCell ref="A58:A71"/>
    <mergeCell ref="F164:F165"/>
    <mergeCell ref="H164:H165"/>
    <mergeCell ref="I164:I165"/>
    <mergeCell ref="I88:I89"/>
    <mergeCell ref="I90:I91"/>
    <mergeCell ref="I92:I93"/>
    <mergeCell ref="G14:G15"/>
    <mergeCell ref="F16:F17"/>
    <mergeCell ref="G16:G17"/>
    <mergeCell ref="H16:H17"/>
    <mergeCell ref="I16:I17"/>
    <mergeCell ref="F30:F31"/>
    <mergeCell ref="G30:G31"/>
    <mergeCell ref="I14:I15"/>
    <mergeCell ref="H74:H75"/>
    <mergeCell ref="I74:I75"/>
    <mergeCell ref="G70:G71"/>
    <mergeCell ref="F70:F71"/>
    <mergeCell ref="H82:H83"/>
    <mergeCell ref="H84:H85"/>
    <mergeCell ref="H86:H87"/>
    <mergeCell ref="B1:H1"/>
    <mergeCell ref="I1:X1"/>
    <mergeCell ref="H88:H89"/>
    <mergeCell ref="H90:H91"/>
    <mergeCell ref="H92:H93"/>
    <mergeCell ref="F76:F77"/>
    <mergeCell ref="A6:A7"/>
    <mergeCell ref="I82:I83"/>
    <mergeCell ref="I84:I85"/>
    <mergeCell ref="I86:I87"/>
    <mergeCell ref="C30:C37"/>
    <mergeCell ref="D30:D37"/>
    <mergeCell ref="E30:E37"/>
    <mergeCell ref="I10:I11"/>
    <mergeCell ref="B3:X3"/>
    <mergeCell ref="B6:B7"/>
    <mergeCell ref="C6:C7"/>
    <mergeCell ref="D6:D7"/>
    <mergeCell ref="E6:E7"/>
    <mergeCell ref="F6:F7"/>
    <mergeCell ref="H6:H7"/>
    <mergeCell ref="I6:I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C8:C19"/>
    <mergeCell ref="D8:D19"/>
    <mergeCell ref="E8:E19"/>
    <mergeCell ref="F8:F9"/>
    <mergeCell ref="X8:X9"/>
    <mergeCell ref="G8:G9"/>
    <mergeCell ref="H8:H9"/>
    <mergeCell ref="I8:I9"/>
    <mergeCell ref="Y8:Y19"/>
    <mergeCell ref="Z8:Z19"/>
    <mergeCell ref="AA8:AA19"/>
    <mergeCell ref="X10:X11"/>
    <mergeCell ref="X12:X13"/>
    <mergeCell ref="X14:X15"/>
    <mergeCell ref="X16:X17"/>
    <mergeCell ref="F12:F13"/>
    <mergeCell ref="G12:G13"/>
    <mergeCell ref="H12:H13"/>
    <mergeCell ref="I12:I13"/>
    <mergeCell ref="F18:F19"/>
    <mergeCell ref="G18:G19"/>
    <mergeCell ref="H18:H19"/>
    <mergeCell ref="I18:I19"/>
    <mergeCell ref="X18:X19"/>
    <mergeCell ref="C20:C29"/>
    <mergeCell ref="D20:D29"/>
    <mergeCell ref="E20:E29"/>
    <mergeCell ref="F20:F21"/>
    <mergeCell ref="G20:G21"/>
    <mergeCell ref="F24:F25"/>
    <mergeCell ref="G24:G25"/>
    <mergeCell ref="F28:F29"/>
    <mergeCell ref="G28:G29"/>
    <mergeCell ref="F22:F23"/>
    <mergeCell ref="G22:G23"/>
    <mergeCell ref="F26:F27"/>
    <mergeCell ref="G26:G27"/>
    <mergeCell ref="H26:H27"/>
    <mergeCell ref="I26:I27"/>
    <mergeCell ref="X26:X27"/>
    <mergeCell ref="H28:H29"/>
    <mergeCell ref="I28:I29"/>
    <mergeCell ref="X28:X29"/>
    <mergeCell ref="Z30:Z37"/>
    <mergeCell ref="AA30:AA37"/>
    <mergeCell ref="X32:X33"/>
    <mergeCell ref="X34:X35"/>
    <mergeCell ref="H20:H21"/>
    <mergeCell ref="I20:I21"/>
    <mergeCell ref="X20:X21"/>
    <mergeCell ref="H24:H25"/>
    <mergeCell ref="I24:I25"/>
    <mergeCell ref="H22:H23"/>
    <mergeCell ref="I22:I23"/>
    <mergeCell ref="X22:X23"/>
    <mergeCell ref="X24:X25"/>
    <mergeCell ref="Y20:Y29"/>
    <mergeCell ref="Z20:Z29"/>
    <mergeCell ref="AA20:AA29"/>
    <mergeCell ref="H98:H99"/>
    <mergeCell ref="I98:I99"/>
    <mergeCell ref="H100:H101"/>
    <mergeCell ref="I100:I101"/>
    <mergeCell ref="H30:H31"/>
    <mergeCell ref="I30:I31"/>
    <mergeCell ref="H94:H95"/>
    <mergeCell ref="H46:H47"/>
    <mergeCell ref="I46:I47"/>
    <mergeCell ref="X38:X39"/>
    <mergeCell ref="Y46:Y57"/>
    <mergeCell ref="I94:I95"/>
    <mergeCell ref="H96:H97"/>
    <mergeCell ref="I96:I97"/>
    <mergeCell ref="X30:X31"/>
    <mergeCell ref="Y30:Y37"/>
    <mergeCell ref="F36:F37"/>
    <mergeCell ref="G36:G37"/>
    <mergeCell ref="H36:H37"/>
    <mergeCell ref="I36:I37"/>
    <mergeCell ref="F34:F35"/>
    <mergeCell ref="F32:F33"/>
    <mergeCell ref="G32:G33"/>
    <mergeCell ref="H32:H33"/>
    <mergeCell ref="I32:I33"/>
    <mergeCell ref="G34:G35"/>
    <mergeCell ref="H34:H35"/>
    <mergeCell ref="I34:I35"/>
    <mergeCell ref="X42:X43"/>
    <mergeCell ref="X36:X37"/>
    <mergeCell ref="G44:G45"/>
    <mergeCell ref="H44:H45"/>
    <mergeCell ref="I44:I45"/>
    <mergeCell ref="F40:F41"/>
    <mergeCell ref="G40:G41"/>
    <mergeCell ref="H40:H41"/>
    <mergeCell ref="I40:I41"/>
    <mergeCell ref="Z38:Z45"/>
    <mergeCell ref="AA38:AA45"/>
    <mergeCell ref="F44:F45"/>
    <mergeCell ref="G38:G39"/>
    <mergeCell ref="H38:H39"/>
    <mergeCell ref="I38:I39"/>
    <mergeCell ref="Y38:Y45"/>
    <mergeCell ref="G48:G49"/>
    <mergeCell ref="H48:H49"/>
    <mergeCell ref="I48:I49"/>
    <mergeCell ref="C38:C45"/>
    <mergeCell ref="D38:D45"/>
    <mergeCell ref="E38:E45"/>
    <mergeCell ref="F38:F39"/>
    <mergeCell ref="X40:X41"/>
    <mergeCell ref="F42:F43"/>
    <mergeCell ref="G42:G43"/>
    <mergeCell ref="H42:H43"/>
    <mergeCell ref="I42:I43"/>
    <mergeCell ref="X44:X45"/>
    <mergeCell ref="C46:C57"/>
    <mergeCell ref="D46:D57"/>
    <mergeCell ref="E46:E57"/>
    <mergeCell ref="F46:F47"/>
    <mergeCell ref="G46:G47"/>
    <mergeCell ref="F54:F55"/>
    <mergeCell ref="AA46:AA61"/>
    <mergeCell ref="H54:H55"/>
    <mergeCell ref="I54:I55"/>
    <mergeCell ref="X46:X47"/>
    <mergeCell ref="X48:X49"/>
    <mergeCell ref="X50:X51"/>
    <mergeCell ref="X56:X57"/>
    <mergeCell ref="F48:F49"/>
    <mergeCell ref="F52:F53"/>
    <mergeCell ref="H52:H53"/>
    <mergeCell ref="I52:I53"/>
    <mergeCell ref="X52:X53"/>
    <mergeCell ref="Z46:Z57"/>
    <mergeCell ref="F56:F57"/>
    <mergeCell ref="H56:H57"/>
    <mergeCell ref="I56:I57"/>
    <mergeCell ref="X54:X55"/>
    <mergeCell ref="F50:F51"/>
    <mergeCell ref="G50:G51"/>
    <mergeCell ref="H50:H51"/>
    <mergeCell ref="I50:I51"/>
    <mergeCell ref="F60:F61"/>
    <mergeCell ref="B58:B61"/>
    <mergeCell ref="C58:C61"/>
    <mergeCell ref="D58:D61"/>
    <mergeCell ref="E58:E61"/>
    <mergeCell ref="F58:F59"/>
    <mergeCell ref="G58:G59"/>
    <mergeCell ref="H58:H59"/>
    <mergeCell ref="I58:I59"/>
    <mergeCell ref="X58:X59"/>
    <mergeCell ref="X60:X61"/>
    <mergeCell ref="X62:X63"/>
    <mergeCell ref="X64:X65"/>
    <mergeCell ref="G60:G61"/>
    <mergeCell ref="H60:H61"/>
    <mergeCell ref="I60:I61"/>
    <mergeCell ref="Z58:Z61"/>
    <mergeCell ref="Y58:Y71"/>
    <mergeCell ref="H62:H63"/>
    <mergeCell ref="X76:X77"/>
    <mergeCell ref="X78:X79"/>
    <mergeCell ref="G62:G63"/>
    <mergeCell ref="D72:D81"/>
    <mergeCell ref="E72:E81"/>
    <mergeCell ref="F72:F73"/>
    <mergeCell ref="G72:G73"/>
    <mergeCell ref="H72:H73"/>
    <mergeCell ref="I72:I73"/>
    <mergeCell ref="Y72:Y81"/>
    <mergeCell ref="Z72:Z81"/>
    <mergeCell ref="AA72:AA81"/>
    <mergeCell ref="X72:X73"/>
    <mergeCell ref="X74:X75"/>
    <mergeCell ref="H78:H79"/>
    <mergeCell ref="I78:I79"/>
    <mergeCell ref="I62:I63"/>
    <mergeCell ref="I80:I81"/>
    <mergeCell ref="G76:G77"/>
    <mergeCell ref="H76:H77"/>
    <mergeCell ref="I76:I77"/>
    <mergeCell ref="G64:G65"/>
    <mergeCell ref="H64:H65"/>
    <mergeCell ref="I64:I65"/>
    <mergeCell ref="H80:H81"/>
    <mergeCell ref="F82:F83"/>
    <mergeCell ref="F94:F95"/>
    <mergeCell ref="B62:B65"/>
    <mergeCell ref="C62:C65"/>
    <mergeCell ref="D62:D65"/>
    <mergeCell ref="E62:E65"/>
    <mergeCell ref="F62:F63"/>
    <mergeCell ref="A82:B87"/>
    <mergeCell ref="Z62:Z65"/>
    <mergeCell ref="X82:X83"/>
    <mergeCell ref="Y82:Y87"/>
    <mergeCell ref="Y88:Y95"/>
    <mergeCell ref="AA62:AA65"/>
    <mergeCell ref="AA66:AA69"/>
    <mergeCell ref="X68:X69"/>
    <mergeCell ref="X70:X71"/>
    <mergeCell ref="X80:X81"/>
    <mergeCell ref="X66:X67"/>
    <mergeCell ref="F64:F65"/>
    <mergeCell ref="B102:B105"/>
    <mergeCell ref="C102:C107"/>
    <mergeCell ref="D102:D107"/>
    <mergeCell ref="E102:E107"/>
    <mergeCell ref="F102:F103"/>
    <mergeCell ref="G102:G103"/>
    <mergeCell ref="H102:H103"/>
    <mergeCell ref="I102:I103"/>
    <mergeCell ref="Y102:Y105"/>
    <mergeCell ref="Z102:Z105"/>
    <mergeCell ref="AA102:AA105"/>
    <mergeCell ref="X84:X85"/>
    <mergeCell ref="X86:X87"/>
    <mergeCell ref="X88:X89"/>
    <mergeCell ref="X90:X91"/>
    <mergeCell ref="X92:X93"/>
    <mergeCell ref="X94:X95"/>
    <mergeCell ref="X100:X101"/>
    <mergeCell ref="F104:F105"/>
    <mergeCell ref="H104:H105"/>
    <mergeCell ref="I104:I105"/>
    <mergeCell ref="X102:X103"/>
    <mergeCell ref="B106:B107"/>
    <mergeCell ref="F106:F107"/>
    <mergeCell ref="G106:G107"/>
    <mergeCell ref="H106:H107"/>
    <mergeCell ref="I106:I107"/>
    <mergeCell ref="Y106:Y107"/>
    <mergeCell ref="X104:X105"/>
    <mergeCell ref="Z106:Z107"/>
    <mergeCell ref="AA106:AA107"/>
    <mergeCell ref="F110:F111"/>
    <mergeCell ref="G110:G111"/>
    <mergeCell ref="H110:H111"/>
    <mergeCell ref="I108:I109"/>
    <mergeCell ref="Y108:Y111"/>
    <mergeCell ref="Z108:Z111"/>
    <mergeCell ref="I110:I111"/>
    <mergeCell ref="X108:X109"/>
    <mergeCell ref="X110:X111"/>
    <mergeCell ref="F108:F109"/>
    <mergeCell ref="G108:G109"/>
    <mergeCell ref="H108:H109"/>
    <mergeCell ref="AA108:AA111"/>
    <mergeCell ref="F114:F115"/>
    <mergeCell ref="G114:G115"/>
    <mergeCell ref="H114:H115"/>
    <mergeCell ref="I114:I115"/>
    <mergeCell ref="F112:F113"/>
    <mergeCell ref="G112:G113"/>
    <mergeCell ref="H112:H113"/>
    <mergeCell ref="I112:I113"/>
    <mergeCell ref="X114:X115"/>
    <mergeCell ref="X112:X113"/>
    <mergeCell ref="E112:E127"/>
    <mergeCell ref="X116:X117"/>
    <mergeCell ref="G120:G121"/>
    <mergeCell ref="H120:H121"/>
    <mergeCell ref="I120:I121"/>
    <mergeCell ref="F118:F119"/>
    <mergeCell ref="G118:G119"/>
    <mergeCell ref="H118:H119"/>
    <mergeCell ref="I118:I119"/>
    <mergeCell ref="X120:X121"/>
    <mergeCell ref="X118:X119"/>
    <mergeCell ref="F120:F121"/>
    <mergeCell ref="X106:X107"/>
    <mergeCell ref="Y112:Y127"/>
    <mergeCell ref="Z112:Z127"/>
    <mergeCell ref="AA112:AA127"/>
    <mergeCell ref="H126:H127"/>
    <mergeCell ref="I126:I127"/>
    <mergeCell ref="H124:H125"/>
    <mergeCell ref="I124:I125"/>
    <mergeCell ref="X124:X125"/>
    <mergeCell ref="X122:X123"/>
    <mergeCell ref="H122:H123"/>
    <mergeCell ref="I122:I123"/>
    <mergeCell ref="H116:H117"/>
    <mergeCell ref="I116:I117"/>
    <mergeCell ref="A72:B81"/>
    <mergeCell ref="E88:E95"/>
    <mergeCell ref="C88:C95"/>
    <mergeCell ref="D88:D95"/>
    <mergeCell ref="X96:X97"/>
    <mergeCell ref="X98:X99"/>
    <mergeCell ref="F80:F81"/>
    <mergeCell ref="G80:G81"/>
    <mergeCell ref="F128:F129"/>
    <mergeCell ref="G128:G129"/>
    <mergeCell ref="H128:H129"/>
    <mergeCell ref="X128:X129"/>
    <mergeCell ref="F124:F125"/>
    <mergeCell ref="G124:G125"/>
    <mergeCell ref="X126:X127"/>
    <mergeCell ref="F126:F127"/>
    <mergeCell ref="G126:G127"/>
    <mergeCell ref="I128:I129"/>
    <mergeCell ref="Z128:Z131"/>
    <mergeCell ref="AA128:AA131"/>
    <mergeCell ref="Y128:Y133"/>
    <mergeCell ref="X132:X133"/>
    <mergeCell ref="X134:X135"/>
    <mergeCell ref="X136:X137"/>
    <mergeCell ref="X130:X131"/>
    <mergeCell ref="C70:C71"/>
    <mergeCell ref="D70:D71"/>
    <mergeCell ref="E70:E71"/>
    <mergeCell ref="F130:F131"/>
    <mergeCell ref="G130:G131"/>
    <mergeCell ref="B128:B133"/>
    <mergeCell ref="C128:C133"/>
    <mergeCell ref="D128:D133"/>
    <mergeCell ref="E128:E133"/>
    <mergeCell ref="F78:F79"/>
    <mergeCell ref="C82:C87"/>
    <mergeCell ref="D82:D87"/>
    <mergeCell ref="E82:E87"/>
    <mergeCell ref="C112:C127"/>
    <mergeCell ref="D112:D127"/>
    <mergeCell ref="F122:F123"/>
    <mergeCell ref="G122:G123"/>
    <mergeCell ref="F116:F117"/>
    <mergeCell ref="C108:C111"/>
    <mergeCell ref="D108:D111"/>
    <mergeCell ref="E108:E111"/>
    <mergeCell ref="G104:G105"/>
    <mergeCell ref="G78:G79"/>
    <mergeCell ref="C72:C81"/>
    <mergeCell ref="F132:F133"/>
    <mergeCell ref="G132:G133"/>
    <mergeCell ref="H132:H133"/>
    <mergeCell ref="I132:I133"/>
    <mergeCell ref="H130:H131"/>
    <mergeCell ref="I130:I131"/>
    <mergeCell ref="C134:C135"/>
    <mergeCell ref="D134:D135"/>
    <mergeCell ref="E134:E135"/>
    <mergeCell ref="F134:F135"/>
    <mergeCell ref="G134:G135"/>
    <mergeCell ref="H134:H135"/>
    <mergeCell ref="I134:I135"/>
    <mergeCell ref="C136:C155"/>
    <mergeCell ref="D136:D155"/>
    <mergeCell ref="E136:E155"/>
    <mergeCell ref="F136:F137"/>
    <mergeCell ref="G136:G137"/>
    <mergeCell ref="F140:F141"/>
    <mergeCell ref="H140:H141"/>
    <mergeCell ref="I140:I141"/>
    <mergeCell ref="H142:H143"/>
    <mergeCell ref="X140:X141"/>
    <mergeCell ref="X142:X143"/>
    <mergeCell ref="H70:H71"/>
    <mergeCell ref="I70:I71"/>
    <mergeCell ref="H136:H137"/>
    <mergeCell ref="I136:I137"/>
    <mergeCell ref="Y136:Y155"/>
    <mergeCell ref="X146:X147"/>
    <mergeCell ref="Y134:Y135"/>
    <mergeCell ref="Z134:Z135"/>
    <mergeCell ref="AA134:AA135"/>
    <mergeCell ref="Z70:Z71"/>
    <mergeCell ref="AA70:AA71"/>
    <mergeCell ref="Y96:Y101"/>
    <mergeCell ref="X144:X145"/>
    <mergeCell ref="F142:F143"/>
    <mergeCell ref="Z136:Z155"/>
    <mergeCell ref="X152:X153"/>
    <mergeCell ref="X154:X155"/>
    <mergeCell ref="X138:X139"/>
    <mergeCell ref="AA136:AA155"/>
    <mergeCell ref="F138:F139"/>
    <mergeCell ref="G138:G139"/>
    <mergeCell ref="H138:H139"/>
    <mergeCell ref="I138:I139"/>
    <mergeCell ref="F154:F155"/>
    <mergeCell ref="H154:H155"/>
    <mergeCell ref="I154:I155"/>
    <mergeCell ref="I142:I143"/>
    <mergeCell ref="F146:F147"/>
    <mergeCell ref="H146:H147"/>
    <mergeCell ref="I146:I147"/>
    <mergeCell ref="X150:X151"/>
    <mergeCell ref="F152:F153"/>
    <mergeCell ref="H152:H153"/>
    <mergeCell ref="I152:I153"/>
    <mergeCell ref="F144:F145"/>
    <mergeCell ref="H144:H145"/>
    <mergeCell ref="I144:I145"/>
    <mergeCell ref="H150:H151"/>
    <mergeCell ref="I150:I151"/>
    <mergeCell ref="X148:X149"/>
    <mergeCell ref="F148:F149"/>
    <mergeCell ref="H148:H149"/>
    <mergeCell ref="I148:I149"/>
    <mergeCell ref="X162:X163"/>
    <mergeCell ref="Y156:Y159"/>
    <mergeCell ref="Z156:Z159"/>
    <mergeCell ref="AA156:AA159"/>
    <mergeCell ref="Y160:Y167"/>
    <mergeCell ref="Z160:Z167"/>
    <mergeCell ref="AA160:AA167"/>
    <mergeCell ref="X164:X165"/>
    <mergeCell ref="X158:X159"/>
    <mergeCell ref="X156:X157"/>
    <mergeCell ref="H158:H159"/>
    <mergeCell ref="I158:I159"/>
    <mergeCell ref="B66:B69"/>
    <mergeCell ref="C66:C69"/>
    <mergeCell ref="D66:D69"/>
    <mergeCell ref="E66:E69"/>
    <mergeCell ref="F66:F67"/>
    <mergeCell ref="G66:G67"/>
    <mergeCell ref="H66:H67"/>
    <mergeCell ref="I66:I67"/>
    <mergeCell ref="Z66:Z69"/>
    <mergeCell ref="F68:F69"/>
    <mergeCell ref="G68:G69"/>
    <mergeCell ref="H68:H69"/>
    <mergeCell ref="I68:I69"/>
    <mergeCell ref="B160:B167"/>
    <mergeCell ref="C160:C167"/>
    <mergeCell ref="D160:D167"/>
    <mergeCell ref="E160:E167"/>
    <mergeCell ref="F160:F161"/>
    <mergeCell ref="G160:G161"/>
    <mergeCell ref="H160:H161"/>
    <mergeCell ref="I160:I161"/>
    <mergeCell ref="F162:F163"/>
    <mergeCell ref="G162:G163"/>
    <mergeCell ref="H162:H163"/>
    <mergeCell ref="I162:I163"/>
    <mergeCell ref="G164:G165"/>
    <mergeCell ref="F166:F167"/>
    <mergeCell ref="G166:G167"/>
    <mergeCell ref="H166:H167"/>
    <mergeCell ref="I166:I167"/>
    <mergeCell ref="Y168:Y169"/>
    <mergeCell ref="Z168:Z169"/>
    <mergeCell ref="AA168:A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X168:X169"/>
    <mergeCell ref="X166:X167"/>
    <mergeCell ref="B170:B173"/>
    <mergeCell ref="C170:C173"/>
    <mergeCell ref="D170:D173"/>
    <mergeCell ref="E170:E173"/>
    <mergeCell ref="F170:F171"/>
    <mergeCell ref="H170:H171"/>
    <mergeCell ref="I170:I171"/>
    <mergeCell ref="X172:X173"/>
    <mergeCell ref="Y170:Y173"/>
    <mergeCell ref="Z170:Z173"/>
    <mergeCell ref="AA170:AA173"/>
    <mergeCell ref="F172:F173"/>
    <mergeCell ref="H172:H173"/>
    <mergeCell ref="I172:I173"/>
    <mergeCell ref="X174:X175"/>
    <mergeCell ref="I174:I175"/>
    <mergeCell ref="Y174:Y177"/>
    <mergeCell ref="X170:X171"/>
    <mergeCell ref="B179:J179"/>
    <mergeCell ref="F176:F177"/>
    <mergeCell ref="H176:H177"/>
    <mergeCell ref="I176:I177"/>
    <mergeCell ref="D174:D177"/>
    <mergeCell ref="E174:E177"/>
    <mergeCell ref="F174:F175"/>
    <mergeCell ref="H174:H175"/>
    <mergeCell ref="Z174:Z177"/>
    <mergeCell ref="AA174:AA177"/>
    <mergeCell ref="X176:X177"/>
    <mergeCell ref="Y178:Y179"/>
    <mergeCell ref="Z178:Z179"/>
    <mergeCell ref="AA178:AA179"/>
    <mergeCell ref="B174:B177"/>
    <mergeCell ref="C174:C177"/>
    <mergeCell ref="B180:X180"/>
    <mergeCell ref="B181:J181"/>
    <mergeCell ref="W181:X181"/>
    <mergeCell ref="B182:J182"/>
    <mergeCell ref="B185:X185"/>
    <mergeCell ref="B184:J184"/>
    <mergeCell ref="W184:X184"/>
    <mergeCell ref="B186:X186"/>
    <mergeCell ref="B187:X196"/>
    <mergeCell ref="F10:F11"/>
    <mergeCell ref="F14:F15"/>
    <mergeCell ref="H10:H11"/>
    <mergeCell ref="H14:H15"/>
    <mergeCell ref="B183:J183"/>
    <mergeCell ref="B178:J178"/>
    <mergeCell ref="X178:X179"/>
    <mergeCell ref="W183:X183"/>
    <mergeCell ref="X160:X161"/>
    <mergeCell ref="C156:C159"/>
    <mergeCell ref="D156:D159"/>
    <mergeCell ref="E156:E159"/>
    <mergeCell ref="F156:F157"/>
    <mergeCell ref="G156:G157"/>
    <mergeCell ref="F158:F159"/>
    <mergeCell ref="H156:H157"/>
    <mergeCell ref="I156:I157"/>
    <mergeCell ref="F150:F151"/>
  </mergeCells>
  <conditionalFormatting sqref="X178:AA178">
    <cfRule type="colorScale" priority="173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82:S83 K94:U95 U82:V83 K96:S99 U96:V97 T98:T99 V98:V99">
    <cfRule type="containsBlanks" dxfId="1629" priority="1736" stopIfTrue="1">
      <formula>LEN(TRIM(K82))=0</formula>
    </cfRule>
    <cfRule type="cellIs" dxfId="1628" priority="1737" stopIfTrue="1" operator="equal">
      <formula>0</formula>
    </cfRule>
    <cfRule type="cellIs" dxfId="1627" priority="1738" stopIfTrue="1" operator="equal">
      <formula>1</formula>
    </cfRule>
  </conditionalFormatting>
  <conditionalFormatting sqref="Y112">
    <cfRule type="colorScale" priority="173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08">
    <cfRule type="colorScale" priority="173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06">
    <cfRule type="colorScale" priority="173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02">
    <cfRule type="colorScale" priority="173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72">
    <cfRule type="colorScale" priority="172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56">
    <cfRule type="colorScale" priority="172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74">
    <cfRule type="colorScale" priority="172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68 Y170">
    <cfRule type="colorScale" priority="172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60">
    <cfRule type="colorScale" priority="172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34:V134 K158:V158 K174:V174 K176:V176">
    <cfRule type="containsBlanks" dxfId="1626" priority="1723" stopIfTrue="1">
      <formula>LEN(TRIM(K134))=0</formula>
    </cfRule>
    <cfRule type="cellIs" dxfId="1625" priority="1724" stopIfTrue="1" operator="equal">
      <formula>1</formula>
    </cfRule>
  </conditionalFormatting>
  <conditionalFormatting sqref="K135:V135 K159:V159 K175:V175 K177:V177">
    <cfRule type="containsBlanks" dxfId="1624" priority="1720" stopIfTrue="1">
      <formula>LEN(TRIM(K135))=0</formula>
    </cfRule>
    <cfRule type="cellIs" dxfId="1623" priority="1721" stopIfTrue="1" operator="equal">
      <formula>0</formula>
    </cfRule>
    <cfRule type="cellIs" dxfId="1622" priority="1722" stopIfTrue="1" operator="equal">
      <formula>1</formula>
    </cfRule>
  </conditionalFormatting>
  <conditionalFormatting sqref="N134:V134 N158:V158 N174:V174 N176:V176">
    <cfRule type="containsBlanks" dxfId="1621" priority="1718" stopIfTrue="1">
      <formula>LEN(TRIM(N134))=0</formula>
    </cfRule>
    <cfRule type="cellIs" dxfId="1620" priority="1719" stopIfTrue="1" operator="equal">
      <formula>1</formula>
    </cfRule>
  </conditionalFormatting>
  <conditionalFormatting sqref="N135:V135 N159:V159 N175:V175 N177:V177">
    <cfRule type="containsBlanks" dxfId="1619" priority="1715" stopIfTrue="1">
      <formula>LEN(TRIM(N135))=0</formula>
    </cfRule>
    <cfRule type="cellIs" dxfId="1618" priority="1716" stopIfTrue="1" operator="equal">
      <formula>0</formula>
    </cfRule>
    <cfRule type="cellIs" dxfId="1617" priority="1717" stopIfTrue="1" operator="equal">
      <formula>1</formula>
    </cfRule>
  </conditionalFormatting>
  <conditionalFormatting sqref="N134:V134 N158:V158 N174:V174 N176:V176">
    <cfRule type="containsBlanks" dxfId="1616" priority="1713" stopIfTrue="1">
      <formula>LEN(TRIM(N134))=0</formula>
    </cfRule>
    <cfRule type="cellIs" dxfId="1615" priority="1714" stopIfTrue="1" operator="equal">
      <formula>1</formula>
    </cfRule>
  </conditionalFormatting>
  <conditionalFormatting sqref="N135:V135 N159:V159 N175:V175 N177:V177">
    <cfRule type="containsBlanks" dxfId="1614" priority="1710" stopIfTrue="1">
      <formula>LEN(TRIM(N135))=0</formula>
    </cfRule>
    <cfRule type="cellIs" dxfId="1613" priority="1711" stopIfTrue="1" operator="equal">
      <formula>0</formula>
    </cfRule>
    <cfRule type="cellIs" dxfId="1612" priority="1712" stopIfTrue="1" operator="equal">
      <formula>1</formula>
    </cfRule>
  </conditionalFormatting>
  <conditionalFormatting sqref="N134:V134 N158:V158 N174:V174 N176:V176">
    <cfRule type="containsBlanks" dxfId="1611" priority="1708" stopIfTrue="1">
      <formula>LEN(TRIM(N134))=0</formula>
    </cfRule>
    <cfRule type="cellIs" dxfId="1610" priority="1709" stopIfTrue="1" operator="equal">
      <formula>1</formula>
    </cfRule>
  </conditionalFormatting>
  <conditionalFormatting sqref="N135:V135 N159:V159 N175:V175 N177:V177">
    <cfRule type="containsBlanks" dxfId="1609" priority="1705" stopIfTrue="1">
      <formula>LEN(TRIM(N135))=0</formula>
    </cfRule>
    <cfRule type="cellIs" dxfId="1608" priority="1706" stopIfTrue="1" operator="equal">
      <formula>0</formula>
    </cfRule>
    <cfRule type="cellIs" dxfId="1607" priority="1707" stopIfTrue="1" operator="equal">
      <formula>1</formula>
    </cfRule>
  </conditionalFormatting>
  <conditionalFormatting sqref="N10:O11 Q10:V11 K9:V9">
    <cfRule type="containsBlanks" dxfId="1606" priority="1685" stopIfTrue="1">
      <formula>LEN(TRIM(K9))=0</formula>
    </cfRule>
    <cfRule type="cellIs" dxfId="1605" priority="1686" stopIfTrue="1" operator="equal">
      <formula>0</formula>
    </cfRule>
    <cfRule type="cellIs" dxfId="1604" priority="1687" stopIfTrue="1" operator="equal">
      <formula>1</formula>
    </cfRule>
  </conditionalFormatting>
  <conditionalFormatting sqref="K8:V8">
    <cfRule type="containsBlanks" dxfId="1603" priority="1703" stopIfTrue="1">
      <formula>LEN(TRIM(K8))=0</formula>
    </cfRule>
    <cfRule type="cellIs" dxfId="1602" priority="1704" stopIfTrue="1" operator="equal">
      <formula>1</formula>
    </cfRule>
  </conditionalFormatting>
  <conditionalFormatting sqref="K10:O11 Q10:V11 K9:V9">
    <cfRule type="containsBlanks" dxfId="1601" priority="1700" stopIfTrue="1">
      <formula>LEN(TRIM(K9))=0</formula>
    </cfRule>
    <cfRule type="cellIs" dxfId="1600" priority="1701" stopIfTrue="1" operator="equal">
      <formula>0</formula>
    </cfRule>
    <cfRule type="cellIs" dxfId="1599" priority="1702" stopIfTrue="1" operator="equal">
      <formula>1</formula>
    </cfRule>
  </conditionalFormatting>
  <conditionalFormatting sqref="K8:V8">
    <cfRule type="containsBlanks" dxfId="1598" priority="1698" stopIfTrue="1">
      <formula>LEN(TRIM(K8))=0</formula>
    </cfRule>
    <cfRule type="cellIs" dxfId="1597" priority="1699" stopIfTrue="1" operator="equal">
      <formula>1</formula>
    </cfRule>
  </conditionalFormatting>
  <conditionalFormatting sqref="N10:O11 Q10:V11 K9:V9">
    <cfRule type="containsBlanks" dxfId="1596" priority="1695" stopIfTrue="1">
      <formula>LEN(TRIM(K9))=0</formula>
    </cfRule>
    <cfRule type="cellIs" dxfId="1595" priority="1696" stopIfTrue="1" operator="equal">
      <formula>0</formula>
    </cfRule>
    <cfRule type="cellIs" dxfId="1594" priority="1697" stopIfTrue="1" operator="equal">
      <formula>1</formula>
    </cfRule>
  </conditionalFormatting>
  <conditionalFormatting sqref="K8:V8">
    <cfRule type="containsBlanks" dxfId="1593" priority="1693" stopIfTrue="1">
      <formula>LEN(TRIM(K8))=0</formula>
    </cfRule>
    <cfRule type="cellIs" dxfId="1592" priority="1694" stopIfTrue="1" operator="equal">
      <formula>1</formula>
    </cfRule>
  </conditionalFormatting>
  <conditionalFormatting sqref="N10:O11 Q10:V11 K9:V9">
    <cfRule type="containsBlanks" dxfId="1591" priority="1690" stopIfTrue="1">
      <formula>LEN(TRIM(K9))=0</formula>
    </cfRule>
    <cfRule type="cellIs" dxfId="1590" priority="1691" stopIfTrue="1" operator="equal">
      <formula>0</formula>
    </cfRule>
    <cfRule type="cellIs" dxfId="1589" priority="1692" stopIfTrue="1" operator="equal">
      <formula>1</formula>
    </cfRule>
  </conditionalFormatting>
  <conditionalFormatting sqref="K8:V8">
    <cfRule type="containsBlanks" dxfId="1588" priority="1688" stopIfTrue="1">
      <formula>LEN(TRIM(K8))=0</formula>
    </cfRule>
    <cfRule type="cellIs" dxfId="1587" priority="1689" stopIfTrue="1" operator="equal">
      <formula>1</formula>
    </cfRule>
  </conditionalFormatting>
  <conditionalFormatting sqref="Y8">
    <cfRule type="colorScale" priority="168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30">
    <cfRule type="colorScale" priority="168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34 Y136">
    <cfRule type="colorScale" priority="168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128">
    <cfRule type="colorScale" priority="167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32:S133 U132:V133">
    <cfRule type="containsBlanks" dxfId="1586" priority="1676" stopIfTrue="1">
      <formula>LEN(TRIM(K132))=0</formula>
    </cfRule>
    <cfRule type="cellIs" dxfId="1585" priority="1677" stopIfTrue="1" operator="equal">
      <formula>0</formula>
    </cfRule>
    <cfRule type="cellIs" dxfId="1584" priority="1678" stopIfTrue="1" operator="equal">
      <formula>1</formula>
    </cfRule>
  </conditionalFormatting>
  <conditionalFormatting sqref="N132:S133 U132:V133">
    <cfRule type="containsBlanks" dxfId="1583" priority="1673" stopIfTrue="1">
      <formula>LEN(TRIM(N132))=0</formula>
    </cfRule>
    <cfRule type="cellIs" dxfId="1582" priority="1674" stopIfTrue="1" operator="equal">
      <formula>0</formula>
    </cfRule>
    <cfRule type="cellIs" dxfId="1581" priority="1675" stopIfTrue="1" operator="equal">
      <formula>1</formula>
    </cfRule>
  </conditionalFormatting>
  <conditionalFormatting sqref="N132:S133 U132:V133">
    <cfRule type="containsBlanks" dxfId="1580" priority="1670" stopIfTrue="1">
      <formula>LEN(TRIM(N132))=0</formula>
    </cfRule>
    <cfRule type="cellIs" dxfId="1579" priority="1671" stopIfTrue="1" operator="equal">
      <formula>0</formula>
    </cfRule>
    <cfRule type="cellIs" dxfId="1578" priority="1672" stopIfTrue="1" operator="equal">
      <formula>1</formula>
    </cfRule>
  </conditionalFormatting>
  <conditionalFormatting sqref="N132:S133 U132:V133">
    <cfRule type="containsBlanks" dxfId="1577" priority="1667" stopIfTrue="1">
      <formula>LEN(TRIM(N132))=0</formula>
    </cfRule>
    <cfRule type="cellIs" dxfId="1576" priority="1668" stopIfTrue="1" operator="equal">
      <formula>0</formula>
    </cfRule>
    <cfRule type="cellIs" dxfId="1575" priority="1669" stopIfTrue="1" operator="equal">
      <formula>1</formula>
    </cfRule>
  </conditionalFormatting>
  <conditionalFormatting sqref="N14:O15 Q14:V15">
    <cfRule type="containsBlanks" dxfId="1574" priority="1654" stopIfTrue="1">
      <formula>LEN(TRIM(N14))=0</formula>
    </cfRule>
    <cfRule type="cellIs" dxfId="1573" priority="1655" stopIfTrue="1" operator="equal">
      <formula>0</formula>
    </cfRule>
    <cfRule type="cellIs" dxfId="1572" priority="1656" stopIfTrue="1" operator="equal">
      <formula>1</formula>
    </cfRule>
  </conditionalFormatting>
  <conditionalFormatting sqref="K14:O15 Q14:V15">
    <cfRule type="containsBlanks" dxfId="1571" priority="1663" stopIfTrue="1">
      <formula>LEN(TRIM(K14))=0</formula>
    </cfRule>
    <cfRule type="cellIs" dxfId="1570" priority="1664" stopIfTrue="1" operator="equal">
      <formula>0</formula>
    </cfRule>
    <cfRule type="cellIs" dxfId="1569" priority="1665" stopIfTrue="1" operator="equal">
      <formula>1</formula>
    </cfRule>
  </conditionalFormatting>
  <conditionalFormatting sqref="N14:O15 Q14:V15">
    <cfRule type="containsBlanks" dxfId="1568" priority="1660" stopIfTrue="1">
      <formula>LEN(TRIM(N14))=0</formula>
    </cfRule>
    <cfRule type="cellIs" dxfId="1567" priority="1661" stopIfTrue="1" operator="equal">
      <formula>0</formula>
    </cfRule>
    <cfRule type="cellIs" dxfId="1566" priority="1662" stopIfTrue="1" operator="equal">
      <formula>1</formula>
    </cfRule>
  </conditionalFormatting>
  <conditionalFormatting sqref="N14:O15 Q14:V15">
    <cfRule type="containsBlanks" dxfId="1565" priority="1657" stopIfTrue="1">
      <formula>LEN(TRIM(N14))=0</formula>
    </cfRule>
    <cfRule type="cellIs" dxfId="1564" priority="1658" stopIfTrue="1" operator="equal">
      <formula>0</formula>
    </cfRule>
    <cfRule type="cellIs" dxfId="1563" priority="1659" stopIfTrue="1" operator="equal">
      <formula>1</formula>
    </cfRule>
  </conditionalFormatting>
  <conditionalFormatting sqref="K90:T91 V90:V91">
    <cfRule type="containsBlanks" dxfId="1562" priority="1650" stopIfTrue="1">
      <formula>LEN(TRIM(K90))=0</formula>
    </cfRule>
    <cfRule type="cellIs" dxfId="1561" priority="1651" stopIfTrue="1" operator="equal">
      <formula>0</formula>
    </cfRule>
    <cfRule type="cellIs" dxfId="1560" priority="1652" stopIfTrue="1" operator="equal">
      <formula>1</formula>
    </cfRule>
  </conditionalFormatting>
  <conditionalFormatting sqref="V84:V85 K84:T85">
    <cfRule type="containsBlanks" dxfId="1559" priority="1647" stopIfTrue="1">
      <formula>LEN(TRIM(K84))=0</formula>
    </cfRule>
    <cfRule type="cellIs" dxfId="1558" priority="1648" stopIfTrue="1" operator="equal">
      <formula>0</formula>
    </cfRule>
    <cfRule type="cellIs" dxfId="1557" priority="1649" stopIfTrue="1" operator="equal">
      <formula>1</formula>
    </cfRule>
  </conditionalFormatting>
  <conditionalFormatting sqref="K86:U87">
    <cfRule type="containsBlanks" dxfId="1556" priority="1644" stopIfTrue="1">
      <formula>LEN(TRIM(K86))=0</formula>
    </cfRule>
    <cfRule type="cellIs" dxfId="1555" priority="1645" stopIfTrue="1" operator="equal">
      <formula>0</formula>
    </cfRule>
    <cfRule type="cellIs" dxfId="1554" priority="1646" stopIfTrue="1" operator="equal">
      <formula>1</formula>
    </cfRule>
  </conditionalFormatting>
  <conditionalFormatting sqref="K88:S89 U88:V89">
    <cfRule type="containsBlanks" dxfId="1553" priority="1641" stopIfTrue="1">
      <formula>LEN(TRIM(K88))=0</formula>
    </cfRule>
    <cfRule type="cellIs" dxfId="1552" priority="1642" stopIfTrue="1" operator="equal">
      <formula>0</formula>
    </cfRule>
    <cfRule type="cellIs" dxfId="1551" priority="1643" stopIfTrue="1" operator="equal">
      <formula>1</formula>
    </cfRule>
  </conditionalFormatting>
  <conditionalFormatting sqref="K92:U93">
    <cfRule type="containsBlanks" dxfId="1550" priority="1638" stopIfTrue="1">
      <formula>LEN(TRIM(K92))=0</formula>
    </cfRule>
    <cfRule type="cellIs" dxfId="1549" priority="1639" stopIfTrue="1" operator="equal">
      <formula>0</formula>
    </cfRule>
    <cfRule type="cellIs" dxfId="1548" priority="1640" stopIfTrue="1" operator="equal">
      <formula>1</formula>
    </cfRule>
  </conditionalFormatting>
  <conditionalFormatting sqref="V100:V101 K100:T101">
    <cfRule type="containsBlanks" dxfId="1547" priority="1635" stopIfTrue="1">
      <formula>LEN(TRIM(K100))=0</formula>
    </cfRule>
    <cfRule type="cellIs" dxfId="1546" priority="1636" stopIfTrue="1" operator="equal">
      <formula>0</formula>
    </cfRule>
    <cfRule type="cellIs" dxfId="1545" priority="1637" stopIfTrue="1" operator="equal">
      <formula>1</formula>
    </cfRule>
  </conditionalFormatting>
  <conditionalFormatting sqref="K164:V164">
    <cfRule type="containsBlanks" dxfId="1544" priority="1632" stopIfTrue="1">
      <formula>LEN(TRIM(K164))=0</formula>
    </cfRule>
    <cfRule type="cellIs" dxfId="1543" priority="1633" stopIfTrue="1" operator="equal">
      <formula>1</formula>
    </cfRule>
  </conditionalFormatting>
  <conditionalFormatting sqref="N165:V165">
    <cfRule type="containsBlanks" dxfId="1542" priority="1629" stopIfTrue="1">
      <formula>LEN(TRIM(N165))=0</formula>
    </cfRule>
    <cfRule type="cellIs" dxfId="1541" priority="1630" stopIfTrue="1" operator="equal">
      <formula>0</formula>
    </cfRule>
    <cfRule type="cellIs" dxfId="1540" priority="1631" stopIfTrue="1" operator="equal">
      <formula>1</formula>
    </cfRule>
  </conditionalFormatting>
  <conditionalFormatting sqref="N164:V164">
    <cfRule type="containsBlanks" dxfId="1539" priority="1627" stopIfTrue="1">
      <formula>LEN(TRIM(N164))=0</formula>
    </cfRule>
    <cfRule type="cellIs" dxfId="1538" priority="1628" stopIfTrue="1" operator="equal">
      <formula>1</formula>
    </cfRule>
  </conditionalFormatting>
  <conditionalFormatting sqref="N165:V165">
    <cfRule type="containsBlanks" dxfId="1537" priority="1624" stopIfTrue="1">
      <formula>LEN(TRIM(N165))=0</formula>
    </cfRule>
    <cfRule type="cellIs" dxfId="1536" priority="1625" stopIfTrue="1" operator="equal">
      <formula>0</formula>
    </cfRule>
    <cfRule type="cellIs" dxfId="1535" priority="1626" stopIfTrue="1" operator="equal">
      <formula>1</formula>
    </cfRule>
  </conditionalFormatting>
  <conditionalFormatting sqref="N164:V164">
    <cfRule type="containsBlanks" dxfId="1534" priority="1622" stopIfTrue="1">
      <formula>LEN(TRIM(N164))=0</formula>
    </cfRule>
    <cfRule type="cellIs" dxfId="1533" priority="1623" stopIfTrue="1" operator="equal">
      <formula>1</formula>
    </cfRule>
  </conditionalFormatting>
  <conditionalFormatting sqref="N165:V165">
    <cfRule type="containsBlanks" dxfId="1532" priority="1619" stopIfTrue="1">
      <formula>LEN(TRIM(N165))=0</formula>
    </cfRule>
    <cfRule type="cellIs" dxfId="1531" priority="1620" stopIfTrue="1" operator="equal">
      <formula>0</formula>
    </cfRule>
    <cfRule type="cellIs" dxfId="1530" priority="1621" stopIfTrue="1" operator="equal">
      <formula>1</formula>
    </cfRule>
  </conditionalFormatting>
  <conditionalFormatting sqref="N164:V164">
    <cfRule type="containsBlanks" dxfId="1529" priority="1617" stopIfTrue="1">
      <formula>LEN(TRIM(N164))=0</formula>
    </cfRule>
    <cfRule type="cellIs" dxfId="1528" priority="1618" stopIfTrue="1" operator="equal">
      <formula>1</formula>
    </cfRule>
  </conditionalFormatting>
  <conditionalFormatting sqref="N165:V165">
    <cfRule type="containsBlanks" dxfId="1527" priority="1614" stopIfTrue="1">
      <formula>LEN(TRIM(N165))=0</formula>
    </cfRule>
    <cfRule type="cellIs" dxfId="1526" priority="1615" stopIfTrue="1" operator="equal">
      <formula>0</formula>
    </cfRule>
    <cfRule type="cellIs" dxfId="1525" priority="1616" stopIfTrue="1" operator="equal">
      <formula>1</formula>
    </cfRule>
  </conditionalFormatting>
  <conditionalFormatting sqref="P11">
    <cfRule type="containsBlanks" dxfId="1524" priority="1593" stopIfTrue="1">
      <formula>LEN(TRIM(P11))=0</formula>
    </cfRule>
    <cfRule type="cellIs" dxfId="1523" priority="1594" stopIfTrue="1" operator="equal">
      <formula>0</formula>
    </cfRule>
    <cfRule type="cellIs" dxfId="1522" priority="1595" stopIfTrue="1" operator="equal">
      <formula>1</formula>
    </cfRule>
  </conditionalFormatting>
  <conditionalFormatting sqref="P10">
    <cfRule type="containsBlanks" dxfId="1521" priority="1611" stopIfTrue="1">
      <formula>LEN(TRIM(P10))=0</formula>
    </cfRule>
    <cfRule type="cellIs" dxfId="1520" priority="1612" stopIfTrue="1" operator="equal">
      <formula>1</formula>
    </cfRule>
  </conditionalFormatting>
  <conditionalFormatting sqref="P11">
    <cfRule type="containsBlanks" dxfId="1519" priority="1608" stopIfTrue="1">
      <formula>LEN(TRIM(P11))=0</formula>
    </cfRule>
    <cfRule type="cellIs" dxfId="1518" priority="1609" stopIfTrue="1" operator="equal">
      <formula>0</formula>
    </cfRule>
    <cfRule type="cellIs" dxfId="1517" priority="1610" stopIfTrue="1" operator="equal">
      <formula>1</formula>
    </cfRule>
  </conditionalFormatting>
  <conditionalFormatting sqref="P10">
    <cfRule type="containsBlanks" dxfId="1516" priority="1606" stopIfTrue="1">
      <formula>LEN(TRIM(P10))=0</formula>
    </cfRule>
    <cfRule type="cellIs" dxfId="1515" priority="1607" stopIfTrue="1" operator="equal">
      <formula>1</formula>
    </cfRule>
  </conditionalFormatting>
  <conditionalFormatting sqref="P11">
    <cfRule type="containsBlanks" dxfId="1514" priority="1603" stopIfTrue="1">
      <formula>LEN(TRIM(P11))=0</formula>
    </cfRule>
    <cfRule type="cellIs" dxfId="1513" priority="1604" stopIfTrue="1" operator="equal">
      <formula>0</formula>
    </cfRule>
    <cfRule type="cellIs" dxfId="1512" priority="1605" stopIfTrue="1" operator="equal">
      <formula>1</formula>
    </cfRule>
  </conditionalFormatting>
  <conditionalFormatting sqref="P10">
    <cfRule type="containsBlanks" dxfId="1511" priority="1601" stopIfTrue="1">
      <formula>LEN(TRIM(P10))=0</formula>
    </cfRule>
    <cfRule type="cellIs" dxfId="1510" priority="1602" stopIfTrue="1" operator="equal">
      <formula>1</formula>
    </cfRule>
  </conditionalFormatting>
  <conditionalFormatting sqref="P11">
    <cfRule type="containsBlanks" dxfId="1509" priority="1598" stopIfTrue="1">
      <formula>LEN(TRIM(P11))=0</formula>
    </cfRule>
    <cfRule type="cellIs" dxfId="1508" priority="1599" stopIfTrue="1" operator="equal">
      <formula>0</formula>
    </cfRule>
    <cfRule type="cellIs" dxfId="1507" priority="1600" stopIfTrue="1" operator="equal">
      <formula>1</formula>
    </cfRule>
  </conditionalFormatting>
  <conditionalFormatting sqref="P10">
    <cfRule type="containsBlanks" dxfId="1506" priority="1596" stopIfTrue="1">
      <formula>LEN(TRIM(P10))=0</formula>
    </cfRule>
    <cfRule type="cellIs" dxfId="1505" priority="1597" stopIfTrue="1" operator="equal">
      <formula>1</formula>
    </cfRule>
  </conditionalFormatting>
  <conditionalFormatting sqref="X8">
    <cfRule type="colorScale" priority="159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0">
    <cfRule type="colorScale" priority="159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2">
    <cfRule type="colorScale" priority="159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4">
    <cfRule type="colorScale" priority="158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P15">
    <cfRule type="containsBlanks" dxfId="1504" priority="1569" stopIfTrue="1">
      <formula>LEN(TRIM(P15))=0</formula>
    </cfRule>
    <cfRule type="cellIs" dxfId="1503" priority="1570" stopIfTrue="1" operator="equal">
      <formula>0</formula>
    </cfRule>
    <cfRule type="cellIs" dxfId="1502" priority="1571" stopIfTrue="1" operator="equal">
      <formula>1</formula>
    </cfRule>
  </conditionalFormatting>
  <conditionalFormatting sqref="P14">
    <cfRule type="containsBlanks" dxfId="1501" priority="1587" stopIfTrue="1">
      <formula>LEN(TRIM(P14))=0</formula>
    </cfRule>
    <cfRule type="cellIs" dxfId="1500" priority="1588" stopIfTrue="1" operator="equal">
      <formula>1</formula>
    </cfRule>
  </conditionalFormatting>
  <conditionalFormatting sqref="P15">
    <cfRule type="containsBlanks" dxfId="1499" priority="1584" stopIfTrue="1">
      <formula>LEN(TRIM(P15))=0</formula>
    </cfRule>
    <cfRule type="cellIs" dxfId="1498" priority="1585" stopIfTrue="1" operator="equal">
      <formula>0</formula>
    </cfRule>
    <cfRule type="cellIs" dxfId="1497" priority="1586" stopIfTrue="1" operator="equal">
      <formula>1</formula>
    </cfRule>
  </conditionalFormatting>
  <conditionalFormatting sqref="P14">
    <cfRule type="containsBlanks" dxfId="1496" priority="1582" stopIfTrue="1">
      <formula>LEN(TRIM(P14))=0</formula>
    </cfRule>
    <cfRule type="cellIs" dxfId="1495" priority="1583" stopIfTrue="1" operator="equal">
      <formula>1</formula>
    </cfRule>
  </conditionalFormatting>
  <conditionalFormatting sqref="P15">
    <cfRule type="containsBlanks" dxfId="1494" priority="1579" stopIfTrue="1">
      <formula>LEN(TRIM(P15))=0</formula>
    </cfRule>
    <cfRule type="cellIs" dxfId="1493" priority="1580" stopIfTrue="1" operator="equal">
      <formula>0</formula>
    </cfRule>
    <cfRule type="cellIs" dxfId="1492" priority="1581" stopIfTrue="1" operator="equal">
      <formula>1</formula>
    </cfRule>
  </conditionalFormatting>
  <conditionalFormatting sqref="P14">
    <cfRule type="containsBlanks" dxfId="1491" priority="1577" stopIfTrue="1">
      <formula>LEN(TRIM(P14))=0</formula>
    </cfRule>
    <cfRule type="cellIs" dxfId="1490" priority="1578" stopIfTrue="1" operator="equal">
      <formula>1</formula>
    </cfRule>
  </conditionalFormatting>
  <conditionalFormatting sqref="P15">
    <cfRule type="containsBlanks" dxfId="1489" priority="1574" stopIfTrue="1">
      <formula>LEN(TRIM(P15))=0</formula>
    </cfRule>
    <cfRule type="cellIs" dxfId="1488" priority="1575" stopIfTrue="1" operator="equal">
      <formula>0</formula>
    </cfRule>
    <cfRule type="cellIs" dxfId="1487" priority="1576" stopIfTrue="1" operator="equal">
      <formula>1</formula>
    </cfRule>
  </conditionalFormatting>
  <conditionalFormatting sqref="P14">
    <cfRule type="containsBlanks" dxfId="1486" priority="1572" stopIfTrue="1">
      <formula>LEN(TRIM(P14))=0</formula>
    </cfRule>
    <cfRule type="cellIs" dxfId="1485" priority="1573" stopIfTrue="1" operator="equal">
      <formula>1</formula>
    </cfRule>
  </conditionalFormatting>
  <conditionalFormatting sqref="X16">
    <cfRule type="colorScale" priority="156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8">
    <cfRule type="colorScale" priority="156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20">
    <cfRule type="colorScale" priority="156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22">
    <cfRule type="colorScale" priority="156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24">
    <cfRule type="colorScale" priority="156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26">
    <cfRule type="colorScale" priority="156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28">
    <cfRule type="colorScale" priority="156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N13:V13">
    <cfRule type="containsBlanks" dxfId="1484" priority="1542" stopIfTrue="1">
      <formula>LEN(TRIM(N13))=0</formula>
    </cfRule>
    <cfRule type="cellIs" dxfId="1483" priority="1543" stopIfTrue="1" operator="equal">
      <formula>0</formula>
    </cfRule>
    <cfRule type="cellIs" dxfId="1482" priority="1544" stopIfTrue="1" operator="equal">
      <formula>1</formula>
    </cfRule>
  </conditionalFormatting>
  <conditionalFormatting sqref="K12:V12">
    <cfRule type="containsBlanks" dxfId="1481" priority="1560" stopIfTrue="1">
      <formula>LEN(TRIM(K12))=0</formula>
    </cfRule>
    <cfRule type="cellIs" dxfId="1480" priority="1561" stopIfTrue="1" operator="equal">
      <formula>1</formula>
    </cfRule>
  </conditionalFormatting>
  <conditionalFormatting sqref="K13:V13">
    <cfRule type="containsBlanks" dxfId="1479" priority="1557" stopIfTrue="1">
      <formula>LEN(TRIM(K13))=0</formula>
    </cfRule>
    <cfRule type="cellIs" dxfId="1478" priority="1558" stopIfTrue="1" operator="equal">
      <formula>0</formula>
    </cfRule>
    <cfRule type="cellIs" dxfId="1477" priority="1559" stopIfTrue="1" operator="equal">
      <formula>1</formula>
    </cfRule>
  </conditionalFormatting>
  <conditionalFormatting sqref="N12:V12">
    <cfRule type="containsBlanks" dxfId="1476" priority="1555" stopIfTrue="1">
      <formula>LEN(TRIM(N12))=0</formula>
    </cfRule>
    <cfRule type="cellIs" dxfId="1475" priority="1556" stopIfTrue="1" operator="equal">
      <formula>1</formula>
    </cfRule>
  </conditionalFormatting>
  <conditionalFormatting sqref="N13:V13">
    <cfRule type="containsBlanks" dxfId="1474" priority="1552" stopIfTrue="1">
      <formula>LEN(TRIM(N13))=0</formula>
    </cfRule>
    <cfRule type="cellIs" dxfId="1473" priority="1553" stopIfTrue="1" operator="equal">
      <formula>0</formula>
    </cfRule>
    <cfRule type="cellIs" dxfId="1472" priority="1554" stopIfTrue="1" operator="equal">
      <formula>1</formula>
    </cfRule>
  </conditionalFormatting>
  <conditionalFormatting sqref="N12:V12">
    <cfRule type="containsBlanks" dxfId="1471" priority="1550" stopIfTrue="1">
      <formula>LEN(TRIM(N12))=0</formula>
    </cfRule>
    <cfRule type="cellIs" dxfId="1470" priority="1551" stopIfTrue="1" operator="equal">
      <formula>1</formula>
    </cfRule>
  </conditionalFormatting>
  <conditionalFormatting sqref="N13:V13">
    <cfRule type="containsBlanks" dxfId="1469" priority="1547" stopIfTrue="1">
      <formula>LEN(TRIM(N13))=0</formula>
    </cfRule>
    <cfRule type="cellIs" dxfId="1468" priority="1548" stopIfTrue="1" operator="equal">
      <formula>0</formula>
    </cfRule>
    <cfRule type="cellIs" dxfId="1467" priority="1549" stopIfTrue="1" operator="equal">
      <formula>1</formula>
    </cfRule>
  </conditionalFormatting>
  <conditionalFormatting sqref="N12:V12">
    <cfRule type="containsBlanks" dxfId="1466" priority="1545" stopIfTrue="1">
      <formula>LEN(TRIM(N12))=0</formula>
    </cfRule>
    <cfRule type="cellIs" dxfId="1465" priority="1546" stopIfTrue="1" operator="equal">
      <formula>1</formula>
    </cfRule>
  </conditionalFormatting>
  <conditionalFormatting sqref="K17:V17">
    <cfRule type="containsBlanks" dxfId="1464" priority="1539" stopIfTrue="1">
      <formula>LEN(TRIM(K17))=0</formula>
    </cfRule>
    <cfRule type="cellIs" dxfId="1463" priority="1540" stopIfTrue="1" operator="equal">
      <formula>0</formula>
    </cfRule>
    <cfRule type="cellIs" dxfId="1462" priority="1541" stopIfTrue="1" operator="equal">
      <formula>1</formula>
    </cfRule>
  </conditionalFormatting>
  <conditionalFormatting sqref="K16:V16">
    <cfRule type="containsBlanks" dxfId="1461" priority="1537" stopIfTrue="1">
      <formula>LEN(TRIM(K16))=0</formula>
    </cfRule>
    <cfRule type="cellIs" dxfId="1460" priority="1538" stopIfTrue="1" operator="equal">
      <formula>1</formula>
    </cfRule>
  </conditionalFormatting>
  <conditionalFormatting sqref="N16:V16">
    <cfRule type="containsBlanks" dxfId="1459" priority="1535" stopIfTrue="1">
      <formula>LEN(TRIM(N16))=0</formula>
    </cfRule>
    <cfRule type="cellIs" dxfId="1458" priority="1536" stopIfTrue="1" operator="equal">
      <formula>1</formula>
    </cfRule>
  </conditionalFormatting>
  <conditionalFormatting sqref="N16:V16">
    <cfRule type="containsBlanks" dxfId="1457" priority="1533" stopIfTrue="1">
      <formula>LEN(TRIM(N16))=0</formula>
    </cfRule>
    <cfRule type="cellIs" dxfId="1456" priority="1534" stopIfTrue="1" operator="equal">
      <formula>1</formula>
    </cfRule>
  </conditionalFormatting>
  <conditionalFormatting sqref="N16:V16">
    <cfRule type="containsBlanks" dxfId="1455" priority="1531" stopIfTrue="1">
      <formula>LEN(TRIM(N16))=0</formula>
    </cfRule>
    <cfRule type="cellIs" dxfId="1454" priority="1532" stopIfTrue="1" operator="equal">
      <formula>1</formula>
    </cfRule>
  </conditionalFormatting>
  <conditionalFormatting sqref="K18:V18">
    <cfRule type="containsBlanks" dxfId="1453" priority="1529" stopIfTrue="1">
      <formula>LEN(TRIM(K18))=0</formula>
    </cfRule>
    <cfRule type="cellIs" dxfId="1452" priority="1530" stopIfTrue="1" operator="equal">
      <formula>1</formula>
    </cfRule>
  </conditionalFormatting>
  <conditionalFormatting sqref="K19:V19">
    <cfRule type="containsBlanks" dxfId="1451" priority="1526" stopIfTrue="1">
      <formula>LEN(TRIM(K19))=0</formula>
    </cfRule>
    <cfRule type="cellIs" dxfId="1450" priority="1527" stopIfTrue="1" operator="equal">
      <formula>0</formula>
    </cfRule>
    <cfRule type="cellIs" dxfId="1449" priority="1528" stopIfTrue="1" operator="equal">
      <formula>1</formula>
    </cfRule>
  </conditionalFormatting>
  <conditionalFormatting sqref="N18:V18">
    <cfRule type="containsBlanks" dxfId="1448" priority="1524" stopIfTrue="1">
      <formula>LEN(TRIM(N18))=0</formula>
    </cfRule>
    <cfRule type="cellIs" dxfId="1447" priority="1525" stopIfTrue="1" operator="equal">
      <formula>1</formula>
    </cfRule>
  </conditionalFormatting>
  <conditionalFormatting sqref="N19:V19">
    <cfRule type="containsBlanks" dxfId="1446" priority="1521" stopIfTrue="1">
      <formula>LEN(TRIM(N19))=0</formula>
    </cfRule>
    <cfRule type="cellIs" dxfId="1445" priority="1522" stopIfTrue="1" operator="equal">
      <formula>0</formula>
    </cfRule>
    <cfRule type="cellIs" dxfId="1444" priority="1523" stopIfTrue="1" operator="equal">
      <formula>1</formula>
    </cfRule>
  </conditionalFormatting>
  <conditionalFormatting sqref="N18:V18">
    <cfRule type="containsBlanks" dxfId="1443" priority="1519" stopIfTrue="1">
      <formula>LEN(TRIM(N18))=0</formula>
    </cfRule>
    <cfRule type="cellIs" dxfId="1442" priority="1520" stopIfTrue="1" operator="equal">
      <formula>1</formula>
    </cfRule>
  </conditionalFormatting>
  <conditionalFormatting sqref="N19:V19">
    <cfRule type="containsBlanks" dxfId="1441" priority="1516" stopIfTrue="1">
      <formula>LEN(TRIM(N19))=0</formula>
    </cfRule>
    <cfRule type="cellIs" dxfId="1440" priority="1517" stopIfTrue="1" operator="equal">
      <formula>0</formula>
    </cfRule>
    <cfRule type="cellIs" dxfId="1439" priority="1518" stopIfTrue="1" operator="equal">
      <formula>1</formula>
    </cfRule>
  </conditionalFormatting>
  <conditionalFormatting sqref="N18:V18">
    <cfRule type="containsBlanks" dxfId="1438" priority="1514" stopIfTrue="1">
      <formula>LEN(TRIM(N18))=0</formula>
    </cfRule>
    <cfRule type="cellIs" dxfId="1437" priority="1515" stopIfTrue="1" operator="equal">
      <formula>1</formula>
    </cfRule>
  </conditionalFormatting>
  <conditionalFormatting sqref="N19:V19">
    <cfRule type="containsBlanks" dxfId="1436" priority="1511" stopIfTrue="1">
      <formula>LEN(TRIM(N19))=0</formula>
    </cfRule>
    <cfRule type="cellIs" dxfId="1435" priority="1512" stopIfTrue="1" operator="equal">
      <formula>0</formula>
    </cfRule>
    <cfRule type="cellIs" dxfId="1434" priority="1513" stopIfTrue="1" operator="equal">
      <formula>1</formula>
    </cfRule>
  </conditionalFormatting>
  <conditionalFormatting sqref="K20:V20">
    <cfRule type="containsBlanks" dxfId="1433" priority="1509" stopIfTrue="1">
      <formula>LEN(TRIM(K20))=0</formula>
    </cfRule>
    <cfRule type="cellIs" dxfId="1432" priority="1510" stopIfTrue="1" operator="equal">
      <formula>1</formula>
    </cfRule>
  </conditionalFormatting>
  <conditionalFormatting sqref="K21:V21">
    <cfRule type="containsBlanks" dxfId="1431" priority="1506" stopIfTrue="1">
      <formula>LEN(TRIM(K21))=0</formula>
    </cfRule>
    <cfRule type="cellIs" dxfId="1430" priority="1507" stopIfTrue="1" operator="equal">
      <formula>0</formula>
    </cfRule>
    <cfRule type="cellIs" dxfId="1429" priority="1508" stopIfTrue="1" operator="equal">
      <formula>1</formula>
    </cfRule>
  </conditionalFormatting>
  <conditionalFormatting sqref="N20:V20">
    <cfRule type="containsBlanks" dxfId="1428" priority="1504" stopIfTrue="1">
      <formula>LEN(TRIM(N20))=0</formula>
    </cfRule>
    <cfRule type="cellIs" dxfId="1427" priority="1505" stopIfTrue="1" operator="equal">
      <formula>1</formula>
    </cfRule>
  </conditionalFormatting>
  <conditionalFormatting sqref="N21:V21">
    <cfRule type="containsBlanks" dxfId="1426" priority="1501" stopIfTrue="1">
      <formula>LEN(TRIM(N21))=0</formula>
    </cfRule>
    <cfRule type="cellIs" dxfId="1425" priority="1502" stopIfTrue="1" operator="equal">
      <formula>0</formula>
    </cfRule>
    <cfRule type="cellIs" dxfId="1424" priority="1503" stopIfTrue="1" operator="equal">
      <formula>1</formula>
    </cfRule>
  </conditionalFormatting>
  <conditionalFormatting sqref="N20:V20">
    <cfRule type="containsBlanks" dxfId="1423" priority="1499" stopIfTrue="1">
      <formula>LEN(TRIM(N20))=0</formula>
    </cfRule>
    <cfRule type="cellIs" dxfId="1422" priority="1500" stopIfTrue="1" operator="equal">
      <formula>1</formula>
    </cfRule>
  </conditionalFormatting>
  <conditionalFormatting sqref="N21:V21">
    <cfRule type="containsBlanks" dxfId="1421" priority="1496" stopIfTrue="1">
      <formula>LEN(TRIM(N21))=0</formula>
    </cfRule>
    <cfRule type="cellIs" dxfId="1420" priority="1497" stopIfTrue="1" operator="equal">
      <formula>0</formula>
    </cfRule>
    <cfRule type="cellIs" dxfId="1419" priority="1498" stopIfTrue="1" operator="equal">
      <formula>1</formula>
    </cfRule>
  </conditionalFormatting>
  <conditionalFormatting sqref="N20:V20">
    <cfRule type="containsBlanks" dxfId="1418" priority="1494" stopIfTrue="1">
      <formula>LEN(TRIM(N20))=0</formula>
    </cfRule>
    <cfRule type="cellIs" dxfId="1417" priority="1495" stopIfTrue="1" operator="equal">
      <formula>1</formula>
    </cfRule>
  </conditionalFormatting>
  <conditionalFormatting sqref="N21:V21">
    <cfRule type="containsBlanks" dxfId="1416" priority="1491" stopIfTrue="1">
      <formula>LEN(TRIM(N21))=0</formula>
    </cfRule>
    <cfRule type="cellIs" dxfId="1415" priority="1492" stopIfTrue="1" operator="equal">
      <formula>0</formula>
    </cfRule>
    <cfRule type="cellIs" dxfId="1414" priority="1493" stopIfTrue="1" operator="equal">
      <formula>1</formula>
    </cfRule>
  </conditionalFormatting>
  <conditionalFormatting sqref="K22:V22">
    <cfRule type="containsBlanks" dxfId="1413" priority="1489" stopIfTrue="1">
      <formula>LEN(TRIM(K22))=0</formula>
    </cfRule>
    <cfRule type="cellIs" dxfId="1412" priority="1490" stopIfTrue="1" operator="equal">
      <formula>1</formula>
    </cfRule>
  </conditionalFormatting>
  <conditionalFormatting sqref="K23:V23">
    <cfRule type="containsBlanks" dxfId="1411" priority="1486" stopIfTrue="1">
      <formula>LEN(TRIM(K23))=0</formula>
    </cfRule>
    <cfRule type="cellIs" dxfId="1410" priority="1487" stopIfTrue="1" operator="equal">
      <formula>0</formula>
    </cfRule>
    <cfRule type="cellIs" dxfId="1409" priority="1488" stopIfTrue="1" operator="equal">
      <formula>1</formula>
    </cfRule>
  </conditionalFormatting>
  <conditionalFormatting sqref="N22:V22">
    <cfRule type="containsBlanks" dxfId="1408" priority="1484" stopIfTrue="1">
      <formula>LEN(TRIM(N22))=0</formula>
    </cfRule>
    <cfRule type="cellIs" dxfId="1407" priority="1485" stopIfTrue="1" operator="equal">
      <formula>1</formula>
    </cfRule>
  </conditionalFormatting>
  <conditionalFormatting sqref="N23:V23">
    <cfRule type="containsBlanks" dxfId="1406" priority="1481" stopIfTrue="1">
      <formula>LEN(TRIM(N23))=0</formula>
    </cfRule>
    <cfRule type="cellIs" dxfId="1405" priority="1482" stopIfTrue="1" operator="equal">
      <formula>0</formula>
    </cfRule>
    <cfRule type="cellIs" dxfId="1404" priority="1483" stopIfTrue="1" operator="equal">
      <formula>1</formula>
    </cfRule>
  </conditionalFormatting>
  <conditionalFormatting sqref="N22:V22">
    <cfRule type="containsBlanks" dxfId="1403" priority="1479" stopIfTrue="1">
      <formula>LEN(TRIM(N22))=0</formula>
    </cfRule>
    <cfRule type="cellIs" dxfId="1402" priority="1480" stopIfTrue="1" operator="equal">
      <formula>1</formula>
    </cfRule>
  </conditionalFormatting>
  <conditionalFormatting sqref="N23:V23">
    <cfRule type="containsBlanks" dxfId="1401" priority="1476" stopIfTrue="1">
      <formula>LEN(TRIM(N23))=0</formula>
    </cfRule>
    <cfRule type="cellIs" dxfId="1400" priority="1477" stopIfTrue="1" operator="equal">
      <formula>0</formula>
    </cfRule>
    <cfRule type="cellIs" dxfId="1399" priority="1478" stopIfTrue="1" operator="equal">
      <formula>1</formula>
    </cfRule>
  </conditionalFormatting>
  <conditionalFormatting sqref="N22:V22">
    <cfRule type="containsBlanks" dxfId="1398" priority="1474" stopIfTrue="1">
      <formula>LEN(TRIM(N22))=0</formula>
    </cfRule>
    <cfRule type="cellIs" dxfId="1397" priority="1475" stopIfTrue="1" operator="equal">
      <formula>1</formula>
    </cfRule>
  </conditionalFormatting>
  <conditionalFormatting sqref="N23:V23">
    <cfRule type="containsBlanks" dxfId="1396" priority="1471" stopIfTrue="1">
      <formula>LEN(TRIM(N23))=0</formula>
    </cfRule>
    <cfRule type="cellIs" dxfId="1395" priority="1472" stopIfTrue="1" operator="equal">
      <formula>0</formula>
    </cfRule>
    <cfRule type="cellIs" dxfId="1394" priority="1473" stopIfTrue="1" operator="equal">
      <formula>1</formula>
    </cfRule>
  </conditionalFormatting>
  <conditionalFormatting sqref="K24:V24">
    <cfRule type="containsBlanks" dxfId="1393" priority="1469" stopIfTrue="1">
      <formula>LEN(TRIM(K24))=0</formula>
    </cfRule>
    <cfRule type="cellIs" dxfId="1392" priority="1470" stopIfTrue="1" operator="equal">
      <formula>1</formula>
    </cfRule>
  </conditionalFormatting>
  <conditionalFormatting sqref="K25:V25">
    <cfRule type="containsBlanks" dxfId="1391" priority="1466" stopIfTrue="1">
      <formula>LEN(TRIM(K25))=0</formula>
    </cfRule>
    <cfRule type="cellIs" dxfId="1390" priority="1467" stopIfTrue="1" operator="equal">
      <formula>0</formula>
    </cfRule>
    <cfRule type="cellIs" dxfId="1389" priority="1468" stopIfTrue="1" operator="equal">
      <formula>1</formula>
    </cfRule>
  </conditionalFormatting>
  <conditionalFormatting sqref="N24:V24">
    <cfRule type="containsBlanks" dxfId="1388" priority="1464" stopIfTrue="1">
      <formula>LEN(TRIM(N24))=0</formula>
    </cfRule>
    <cfRule type="cellIs" dxfId="1387" priority="1465" stopIfTrue="1" operator="equal">
      <formula>1</formula>
    </cfRule>
  </conditionalFormatting>
  <conditionalFormatting sqref="N25:V25">
    <cfRule type="containsBlanks" dxfId="1386" priority="1461" stopIfTrue="1">
      <formula>LEN(TRIM(N25))=0</formula>
    </cfRule>
    <cfRule type="cellIs" dxfId="1385" priority="1462" stopIfTrue="1" operator="equal">
      <formula>0</formula>
    </cfRule>
    <cfRule type="cellIs" dxfId="1384" priority="1463" stopIfTrue="1" operator="equal">
      <formula>1</formula>
    </cfRule>
  </conditionalFormatting>
  <conditionalFormatting sqref="N24:V24">
    <cfRule type="containsBlanks" dxfId="1383" priority="1459" stopIfTrue="1">
      <formula>LEN(TRIM(N24))=0</formula>
    </cfRule>
    <cfRule type="cellIs" dxfId="1382" priority="1460" stopIfTrue="1" operator="equal">
      <formula>1</formula>
    </cfRule>
  </conditionalFormatting>
  <conditionalFormatting sqref="N25:V25">
    <cfRule type="containsBlanks" dxfId="1381" priority="1456" stopIfTrue="1">
      <formula>LEN(TRIM(N25))=0</formula>
    </cfRule>
    <cfRule type="cellIs" dxfId="1380" priority="1457" stopIfTrue="1" operator="equal">
      <formula>0</formula>
    </cfRule>
    <cfRule type="cellIs" dxfId="1379" priority="1458" stopIfTrue="1" operator="equal">
      <formula>1</formula>
    </cfRule>
  </conditionalFormatting>
  <conditionalFormatting sqref="N24:V24">
    <cfRule type="containsBlanks" dxfId="1378" priority="1454" stopIfTrue="1">
      <formula>LEN(TRIM(N24))=0</formula>
    </cfRule>
    <cfRule type="cellIs" dxfId="1377" priority="1455" stopIfTrue="1" operator="equal">
      <formula>1</formula>
    </cfRule>
  </conditionalFormatting>
  <conditionalFormatting sqref="N25:V25">
    <cfRule type="containsBlanks" dxfId="1376" priority="1451" stopIfTrue="1">
      <formula>LEN(TRIM(N25))=0</formula>
    </cfRule>
    <cfRule type="cellIs" dxfId="1375" priority="1452" stopIfTrue="1" operator="equal">
      <formula>0</formula>
    </cfRule>
    <cfRule type="cellIs" dxfId="1374" priority="1453" stopIfTrue="1" operator="equal">
      <formula>1</formula>
    </cfRule>
  </conditionalFormatting>
  <conditionalFormatting sqref="K26:V26">
    <cfRule type="containsBlanks" dxfId="1373" priority="1449" stopIfTrue="1">
      <formula>LEN(TRIM(K26))=0</formula>
    </cfRule>
    <cfRule type="cellIs" dxfId="1372" priority="1450" stopIfTrue="1" operator="equal">
      <formula>1</formula>
    </cfRule>
  </conditionalFormatting>
  <conditionalFormatting sqref="K27:V27">
    <cfRule type="containsBlanks" dxfId="1371" priority="1446" stopIfTrue="1">
      <formula>LEN(TRIM(K27))=0</formula>
    </cfRule>
    <cfRule type="cellIs" dxfId="1370" priority="1447" stopIfTrue="1" operator="equal">
      <formula>0</formula>
    </cfRule>
    <cfRule type="cellIs" dxfId="1369" priority="1448" stopIfTrue="1" operator="equal">
      <formula>1</formula>
    </cfRule>
  </conditionalFormatting>
  <conditionalFormatting sqref="N26:V26">
    <cfRule type="containsBlanks" dxfId="1368" priority="1444" stopIfTrue="1">
      <formula>LEN(TRIM(N26))=0</formula>
    </cfRule>
    <cfRule type="cellIs" dxfId="1367" priority="1445" stopIfTrue="1" operator="equal">
      <formula>1</formula>
    </cfRule>
  </conditionalFormatting>
  <conditionalFormatting sqref="N27:V27">
    <cfRule type="containsBlanks" dxfId="1366" priority="1441" stopIfTrue="1">
      <formula>LEN(TRIM(N27))=0</formula>
    </cfRule>
    <cfRule type="cellIs" dxfId="1365" priority="1442" stopIfTrue="1" operator="equal">
      <formula>0</formula>
    </cfRule>
    <cfRule type="cellIs" dxfId="1364" priority="1443" stopIfTrue="1" operator="equal">
      <formula>1</formula>
    </cfRule>
  </conditionalFormatting>
  <conditionalFormatting sqref="N26:V26">
    <cfRule type="containsBlanks" dxfId="1363" priority="1439" stopIfTrue="1">
      <formula>LEN(TRIM(N26))=0</formula>
    </cfRule>
    <cfRule type="cellIs" dxfId="1362" priority="1440" stopIfTrue="1" operator="equal">
      <formula>1</formula>
    </cfRule>
  </conditionalFormatting>
  <conditionalFormatting sqref="N27:V27">
    <cfRule type="containsBlanks" dxfId="1361" priority="1436" stopIfTrue="1">
      <formula>LEN(TRIM(N27))=0</formula>
    </cfRule>
    <cfRule type="cellIs" dxfId="1360" priority="1437" stopIfTrue="1" operator="equal">
      <formula>0</formula>
    </cfRule>
    <cfRule type="cellIs" dxfId="1359" priority="1438" stopIfTrue="1" operator="equal">
      <formula>1</formula>
    </cfRule>
  </conditionalFormatting>
  <conditionalFormatting sqref="N26:V26">
    <cfRule type="containsBlanks" dxfId="1358" priority="1434" stopIfTrue="1">
      <formula>LEN(TRIM(N26))=0</formula>
    </cfRule>
    <cfRule type="cellIs" dxfId="1357" priority="1435" stopIfTrue="1" operator="equal">
      <formula>1</formula>
    </cfRule>
  </conditionalFormatting>
  <conditionalFormatting sqref="N27:V27">
    <cfRule type="containsBlanks" dxfId="1356" priority="1431" stopIfTrue="1">
      <formula>LEN(TRIM(N27))=0</formula>
    </cfRule>
    <cfRule type="cellIs" dxfId="1355" priority="1432" stopIfTrue="1" operator="equal">
      <formula>0</formula>
    </cfRule>
    <cfRule type="cellIs" dxfId="1354" priority="1433" stopIfTrue="1" operator="equal">
      <formula>1</formula>
    </cfRule>
  </conditionalFormatting>
  <conditionalFormatting sqref="K28:V28">
    <cfRule type="containsBlanks" dxfId="1353" priority="1429" stopIfTrue="1">
      <formula>LEN(TRIM(K28))=0</formula>
    </cfRule>
    <cfRule type="cellIs" dxfId="1352" priority="1430" stopIfTrue="1" operator="equal">
      <formula>1</formula>
    </cfRule>
  </conditionalFormatting>
  <conditionalFormatting sqref="K29:V29">
    <cfRule type="containsBlanks" dxfId="1351" priority="1426" stopIfTrue="1">
      <formula>LEN(TRIM(K29))=0</formula>
    </cfRule>
    <cfRule type="cellIs" dxfId="1350" priority="1427" stopIfTrue="1" operator="equal">
      <formula>0</formula>
    </cfRule>
    <cfRule type="cellIs" dxfId="1349" priority="1428" stopIfTrue="1" operator="equal">
      <formula>1</formula>
    </cfRule>
  </conditionalFormatting>
  <conditionalFormatting sqref="N28:V28">
    <cfRule type="containsBlanks" dxfId="1348" priority="1424" stopIfTrue="1">
      <formula>LEN(TRIM(N28))=0</formula>
    </cfRule>
    <cfRule type="cellIs" dxfId="1347" priority="1425" stopIfTrue="1" operator="equal">
      <formula>1</formula>
    </cfRule>
  </conditionalFormatting>
  <conditionalFormatting sqref="N29:V29">
    <cfRule type="containsBlanks" dxfId="1346" priority="1421" stopIfTrue="1">
      <formula>LEN(TRIM(N29))=0</formula>
    </cfRule>
    <cfRule type="cellIs" dxfId="1345" priority="1422" stopIfTrue="1" operator="equal">
      <formula>0</formula>
    </cfRule>
    <cfRule type="cellIs" dxfId="1344" priority="1423" stopIfTrue="1" operator="equal">
      <formula>1</formula>
    </cfRule>
  </conditionalFormatting>
  <conditionalFormatting sqref="N28:V28">
    <cfRule type="containsBlanks" dxfId="1343" priority="1419" stopIfTrue="1">
      <formula>LEN(TRIM(N28))=0</formula>
    </cfRule>
    <cfRule type="cellIs" dxfId="1342" priority="1420" stopIfTrue="1" operator="equal">
      <formula>1</formula>
    </cfRule>
  </conditionalFormatting>
  <conditionalFormatting sqref="N29:V29">
    <cfRule type="containsBlanks" dxfId="1341" priority="1416" stopIfTrue="1">
      <formula>LEN(TRIM(N29))=0</formula>
    </cfRule>
    <cfRule type="cellIs" dxfId="1340" priority="1417" stopIfTrue="1" operator="equal">
      <formula>0</formula>
    </cfRule>
    <cfRule type="cellIs" dxfId="1339" priority="1418" stopIfTrue="1" operator="equal">
      <formula>1</formula>
    </cfRule>
  </conditionalFormatting>
  <conditionalFormatting sqref="N28:V28">
    <cfRule type="containsBlanks" dxfId="1338" priority="1414" stopIfTrue="1">
      <formula>LEN(TRIM(N28))=0</formula>
    </cfRule>
    <cfRule type="cellIs" dxfId="1337" priority="1415" stopIfTrue="1" operator="equal">
      <formula>1</formula>
    </cfRule>
  </conditionalFormatting>
  <conditionalFormatting sqref="N29:V29">
    <cfRule type="containsBlanks" dxfId="1336" priority="1411" stopIfTrue="1">
      <formula>LEN(TRIM(N29))=0</formula>
    </cfRule>
    <cfRule type="cellIs" dxfId="1335" priority="1412" stopIfTrue="1" operator="equal">
      <formula>0</formula>
    </cfRule>
    <cfRule type="cellIs" dxfId="1334" priority="1413" stopIfTrue="1" operator="equal">
      <formula>1</formula>
    </cfRule>
  </conditionalFormatting>
  <conditionalFormatting sqref="K30:V30">
    <cfRule type="containsBlanks" dxfId="1333" priority="1409" stopIfTrue="1">
      <formula>LEN(TRIM(K30))=0</formula>
    </cfRule>
    <cfRule type="cellIs" dxfId="1332" priority="1410" stopIfTrue="1" operator="equal">
      <formula>1</formula>
    </cfRule>
  </conditionalFormatting>
  <conditionalFormatting sqref="K31:V31">
    <cfRule type="containsBlanks" dxfId="1331" priority="1406" stopIfTrue="1">
      <formula>LEN(TRIM(K31))=0</formula>
    </cfRule>
    <cfRule type="cellIs" dxfId="1330" priority="1407" stopIfTrue="1" operator="equal">
      <formula>0</formula>
    </cfRule>
    <cfRule type="cellIs" dxfId="1329" priority="1408" stopIfTrue="1" operator="equal">
      <formula>1</formula>
    </cfRule>
  </conditionalFormatting>
  <conditionalFormatting sqref="N30:V30">
    <cfRule type="containsBlanks" dxfId="1328" priority="1404" stopIfTrue="1">
      <formula>LEN(TRIM(N30))=0</formula>
    </cfRule>
    <cfRule type="cellIs" dxfId="1327" priority="1405" stopIfTrue="1" operator="equal">
      <formula>1</formula>
    </cfRule>
  </conditionalFormatting>
  <conditionalFormatting sqref="N31:V31">
    <cfRule type="containsBlanks" dxfId="1326" priority="1401" stopIfTrue="1">
      <formula>LEN(TRIM(N31))=0</formula>
    </cfRule>
    <cfRule type="cellIs" dxfId="1325" priority="1402" stopIfTrue="1" operator="equal">
      <formula>0</formula>
    </cfRule>
    <cfRule type="cellIs" dxfId="1324" priority="1403" stopIfTrue="1" operator="equal">
      <formula>1</formula>
    </cfRule>
  </conditionalFormatting>
  <conditionalFormatting sqref="N30:V30">
    <cfRule type="containsBlanks" dxfId="1323" priority="1399" stopIfTrue="1">
      <formula>LEN(TRIM(N30))=0</formula>
    </cfRule>
    <cfRule type="cellIs" dxfId="1322" priority="1400" stopIfTrue="1" operator="equal">
      <formula>1</formula>
    </cfRule>
  </conditionalFormatting>
  <conditionalFormatting sqref="N31:V31">
    <cfRule type="containsBlanks" dxfId="1321" priority="1396" stopIfTrue="1">
      <formula>LEN(TRIM(N31))=0</formula>
    </cfRule>
    <cfRule type="cellIs" dxfId="1320" priority="1397" stopIfTrue="1" operator="equal">
      <formula>0</formula>
    </cfRule>
    <cfRule type="cellIs" dxfId="1319" priority="1398" stopIfTrue="1" operator="equal">
      <formula>1</formula>
    </cfRule>
  </conditionalFormatting>
  <conditionalFormatting sqref="N30:V30">
    <cfRule type="containsBlanks" dxfId="1318" priority="1394" stopIfTrue="1">
      <formula>LEN(TRIM(N30))=0</formula>
    </cfRule>
    <cfRule type="cellIs" dxfId="1317" priority="1395" stopIfTrue="1" operator="equal">
      <formula>1</formula>
    </cfRule>
  </conditionalFormatting>
  <conditionalFormatting sqref="N31:V31">
    <cfRule type="containsBlanks" dxfId="1316" priority="1391" stopIfTrue="1">
      <formula>LEN(TRIM(N31))=0</formula>
    </cfRule>
    <cfRule type="cellIs" dxfId="1315" priority="1392" stopIfTrue="1" operator="equal">
      <formula>0</formula>
    </cfRule>
    <cfRule type="cellIs" dxfId="1314" priority="1393" stopIfTrue="1" operator="equal">
      <formula>1</formula>
    </cfRule>
  </conditionalFormatting>
  <conditionalFormatting sqref="X30">
    <cfRule type="colorScale" priority="139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32:V32">
    <cfRule type="containsBlanks" dxfId="1313" priority="1388" stopIfTrue="1">
      <formula>LEN(TRIM(K32))=0</formula>
    </cfRule>
    <cfRule type="cellIs" dxfId="1312" priority="1389" stopIfTrue="1" operator="equal">
      <formula>1</formula>
    </cfRule>
  </conditionalFormatting>
  <conditionalFormatting sqref="K33:V33">
    <cfRule type="containsBlanks" dxfId="1311" priority="1385" stopIfTrue="1">
      <formula>LEN(TRIM(K33))=0</formula>
    </cfRule>
    <cfRule type="cellIs" dxfId="1310" priority="1386" stopIfTrue="1" operator="equal">
      <formula>0</formula>
    </cfRule>
    <cfRule type="cellIs" dxfId="1309" priority="1387" stopIfTrue="1" operator="equal">
      <formula>1</formula>
    </cfRule>
  </conditionalFormatting>
  <conditionalFormatting sqref="N32:V32">
    <cfRule type="containsBlanks" dxfId="1308" priority="1383" stopIfTrue="1">
      <formula>LEN(TRIM(N32))=0</formula>
    </cfRule>
    <cfRule type="cellIs" dxfId="1307" priority="1384" stopIfTrue="1" operator="equal">
      <formula>1</formula>
    </cfRule>
  </conditionalFormatting>
  <conditionalFormatting sqref="N33:V33">
    <cfRule type="containsBlanks" dxfId="1306" priority="1380" stopIfTrue="1">
      <formula>LEN(TRIM(N33))=0</formula>
    </cfRule>
    <cfRule type="cellIs" dxfId="1305" priority="1381" stopIfTrue="1" operator="equal">
      <formula>0</formula>
    </cfRule>
    <cfRule type="cellIs" dxfId="1304" priority="1382" stopIfTrue="1" operator="equal">
      <formula>1</formula>
    </cfRule>
  </conditionalFormatting>
  <conditionalFormatting sqref="N32:V32">
    <cfRule type="containsBlanks" dxfId="1303" priority="1378" stopIfTrue="1">
      <formula>LEN(TRIM(N32))=0</formula>
    </cfRule>
    <cfRule type="cellIs" dxfId="1302" priority="1379" stopIfTrue="1" operator="equal">
      <formula>1</formula>
    </cfRule>
  </conditionalFormatting>
  <conditionalFormatting sqref="N33:V33">
    <cfRule type="containsBlanks" dxfId="1301" priority="1375" stopIfTrue="1">
      <formula>LEN(TRIM(N33))=0</formula>
    </cfRule>
    <cfRule type="cellIs" dxfId="1300" priority="1376" stopIfTrue="1" operator="equal">
      <formula>0</formula>
    </cfRule>
    <cfRule type="cellIs" dxfId="1299" priority="1377" stopIfTrue="1" operator="equal">
      <formula>1</formula>
    </cfRule>
  </conditionalFormatting>
  <conditionalFormatting sqref="N32:V32">
    <cfRule type="containsBlanks" dxfId="1298" priority="1373" stopIfTrue="1">
      <formula>LEN(TRIM(N32))=0</formula>
    </cfRule>
    <cfRule type="cellIs" dxfId="1297" priority="1374" stopIfTrue="1" operator="equal">
      <formula>1</formula>
    </cfRule>
  </conditionalFormatting>
  <conditionalFormatting sqref="N33:V33">
    <cfRule type="containsBlanks" dxfId="1296" priority="1370" stopIfTrue="1">
      <formula>LEN(TRIM(N33))=0</formula>
    </cfRule>
    <cfRule type="cellIs" dxfId="1295" priority="1371" stopIfTrue="1" operator="equal">
      <formula>0</formula>
    </cfRule>
    <cfRule type="cellIs" dxfId="1294" priority="1372" stopIfTrue="1" operator="equal">
      <formula>1</formula>
    </cfRule>
  </conditionalFormatting>
  <conditionalFormatting sqref="X32">
    <cfRule type="colorScale" priority="136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34">
    <cfRule type="colorScale" priority="136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34:V34">
    <cfRule type="containsBlanks" dxfId="1293" priority="1366" stopIfTrue="1">
      <formula>LEN(TRIM(K34))=0</formula>
    </cfRule>
    <cfRule type="cellIs" dxfId="1292" priority="1367" stopIfTrue="1" operator="equal">
      <formula>1</formula>
    </cfRule>
  </conditionalFormatting>
  <conditionalFormatting sqref="K35:V35">
    <cfRule type="containsBlanks" dxfId="1291" priority="1363" stopIfTrue="1">
      <formula>LEN(TRIM(K35))=0</formula>
    </cfRule>
    <cfRule type="cellIs" dxfId="1290" priority="1364" stopIfTrue="1" operator="equal">
      <formula>0</formula>
    </cfRule>
    <cfRule type="cellIs" dxfId="1289" priority="1365" stopIfTrue="1" operator="equal">
      <formula>1</formula>
    </cfRule>
  </conditionalFormatting>
  <conditionalFormatting sqref="N34:V34">
    <cfRule type="containsBlanks" dxfId="1288" priority="1361" stopIfTrue="1">
      <formula>LEN(TRIM(N34))=0</formula>
    </cfRule>
    <cfRule type="cellIs" dxfId="1287" priority="1362" stopIfTrue="1" operator="equal">
      <formula>1</formula>
    </cfRule>
  </conditionalFormatting>
  <conditionalFormatting sqref="N35:V35">
    <cfRule type="containsBlanks" dxfId="1286" priority="1358" stopIfTrue="1">
      <formula>LEN(TRIM(N35))=0</formula>
    </cfRule>
    <cfRule type="cellIs" dxfId="1285" priority="1359" stopIfTrue="1" operator="equal">
      <formula>0</formula>
    </cfRule>
    <cfRule type="cellIs" dxfId="1284" priority="1360" stopIfTrue="1" operator="equal">
      <formula>1</formula>
    </cfRule>
  </conditionalFormatting>
  <conditionalFormatting sqref="N34:V34">
    <cfRule type="containsBlanks" dxfId="1283" priority="1356" stopIfTrue="1">
      <formula>LEN(TRIM(N34))=0</formula>
    </cfRule>
    <cfRule type="cellIs" dxfId="1282" priority="1357" stopIfTrue="1" operator="equal">
      <formula>1</formula>
    </cfRule>
  </conditionalFormatting>
  <conditionalFormatting sqref="N35:V35">
    <cfRule type="containsBlanks" dxfId="1281" priority="1353" stopIfTrue="1">
      <formula>LEN(TRIM(N35))=0</formula>
    </cfRule>
    <cfRule type="cellIs" dxfId="1280" priority="1354" stopIfTrue="1" operator="equal">
      <formula>0</formula>
    </cfRule>
    <cfRule type="cellIs" dxfId="1279" priority="1355" stopIfTrue="1" operator="equal">
      <formula>1</formula>
    </cfRule>
  </conditionalFormatting>
  <conditionalFormatting sqref="N34:V34">
    <cfRule type="containsBlanks" dxfId="1278" priority="1351" stopIfTrue="1">
      <formula>LEN(TRIM(N34))=0</formula>
    </cfRule>
    <cfRule type="cellIs" dxfId="1277" priority="1352" stopIfTrue="1" operator="equal">
      <formula>1</formula>
    </cfRule>
  </conditionalFormatting>
  <conditionalFormatting sqref="N35:V35">
    <cfRule type="containsBlanks" dxfId="1276" priority="1348" stopIfTrue="1">
      <formula>LEN(TRIM(N35))=0</formula>
    </cfRule>
    <cfRule type="cellIs" dxfId="1275" priority="1349" stopIfTrue="1" operator="equal">
      <formula>0</formula>
    </cfRule>
    <cfRule type="cellIs" dxfId="1274" priority="1350" stopIfTrue="1" operator="equal">
      <formula>1</formula>
    </cfRule>
  </conditionalFormatting>
  <conditionalFormatting sqref="K36:V36">
    <cfRule type="containsBlanks" dxfId="1273" priority="1346" stopIfTrue="1">
      <formula>LEN(TRIM(K36))=0</formula>
    </cfRule>
    <cfRule type="cellIs" dxfId="1272" priority="1347" stopIfTrue="1" operator="equal">
      <formula>1</formula>
    </cfRule>
  </conditionalFormatting>
  <conditionalFormatting sqref="K37:V37">
    <cfRule type="containsBlanks" dxfId="1271" priority="1343" stopIfTrue="1">
      <formula>LEN(TRIM(K37))=0</formula>
    </cfRule>
    <cfRule type="cellIs" dxfId="1270" priority="1344" stopIfTrue="1" operator="equal">
      <formula>0</formula>
    </cfRule>
    <cfRule type="cellIs" dxfId="1269" priority="1345" stopIfTrue="1" operator="equal">
      <formula>1</formula>
    </cfRule>
  </conditionalFormatting>
  <conditionalFormatting sqref="N36:V36">
    <cfRule type="containsBlanks" dxfId="1268" priority="1341" stopIfTrue="1">
      <formula>LEN(TRIM(N36))=0</formula>
    </cfRule>
    <cfRule type="cellIs" dxfId="1267" priority="1342" stopIfTrue="1" operator="equal">
      <formula>1</formula>
    </cfRule>
  </conditionalFormatting>
  <conditionalFormatting sqref="N37:V37">
    <cfRule type="containsBlanks" dxfId="1266" priority="1338" stopIfTrue="1">
      <formula>LEN(TRIM(N37))=0</formula>
    </cfRule>
    <cfRule type="cellIs" dxfId="1265" priority="1339" stopIfTrue="1" operator="equal">
      <formula>0</formula>
    </cfRule>
    <cfRule type="cellIs" dxfId="1264" priority="1340" stopIfTrue="1" operator="equal">
      <formula>1</formula>
    </cfRule>
  </conditionalFormatting>
  <conditionalFormatting sqref="N36:V36">
    <cfRule type="containsBlanks" dxfId="1263" priority="1336" stopIfTrue="1">
      <formula>LEN(TRIM(N36))=0</formula>
    </cfRule>
    <cfRule type="cellIs" dxfId="1262" priority="1337" stopIfTrue="1" operator="equal">
      <formula>1</formula>
    </cfRule>
  </conditionalFormatting>
  <conditionalFormatting sqref="N37:V37">
    <cfRule type="containsBlanks" dxfId="1261" priority="1333" stopIfTrue="1">
      <formula>LEN(TRIM(N37))=0</formula>
    </cfRule>
    <cfRule type="cellIs" dxfId="1260" priority="1334" stopIfTrue="1" operator="equal">
      <formula>0</formula>
    </cfRule>
    <cfRule type="cellIs" dxfId="1259" priority="1335" stopIfTrue="1" operator="equal">
      <formula>1</formula>
    </cfRule>
  </conditionalFormatting>
  <conditionalFormatting sqref="N36:V36">
    <cfRule type="containsBlanks" dxfId="1258" priority="1331" stopIfTrue="1">
      <formula>LEN(TRIM(N36))=0</formula>
    </cfRule>
    <cfRule type="cellIs" dxfId="1257" priority="1332" stopIfTrue="1" operator="equal">
      <formula>1</formula>
    </cfRule>
  </conditionalFormatting>
  <conditionalFormatting sqref="N37:V37">
    <cfRule type="containsBlanks" dxfId="1256" priority="1328" stopIfTrue="1">
      <formula>LEN(TRIM(N37))=0</formula>
    </cfRule>
    <cfRule type="cellIs" dxfId="1255" priority="1329" stopIfTrue="1" operator="equal">
      <formula>0</formula>
    </cfRule>
    <cfRule type="cellIs" dxfId="1254" priority="1330" stopIfTrue="1" operator="equal">
      <formula>1</formula>
    </cfRule>
  </conditionalFormatting>
  <conditionalFormatting sqref="X36">
    <cfRule type="colorScale" priority="132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38">
    <cfRule type="colorScale" priority="132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38:V38">
    <cfRule type="containsBlanks" dxfId="1253" priority="1324" stopIfTrue="1">
      <formula>LEN(TRIM(K38))=0</formula>
    </cfRule>
    <cfRule type="cellIs" dxfId="1252" priority="1325" stopIfTrue="1" operator="equal">
      <formula>1</formula>
    </cfRule>
  </conditionalFormatting>
  <conditionalFormatting sqref="K39:V39">
    <cfRule type="containsBlanks" dxfId="1251" priority="1321" stopIfTrue="1">
      <formula>LEN(TRIM(K39))=0</formula>
    </cfRule>
    <cfRule type="cellIs" dxfId="1250" priority="1322" stopIfTrue="1" operator="equal">
      <formula>0</formula>
    </cfRule>
    <cfRule type="cellIs" dxfId="1249" priority="1323" stopIfTrue="1" operator="equal">
      <formula>1</formula>
    </cfRule>
  </conditionalFormatting>
  <conditionalFormatting sqref="N38:V38">
    <cfRule type="containsBlanks" dxfId="1248" priority="1319" stopIfTrue="1">
      <formula>LEN(TRIM(N38))=0</formula>
    </cfRule>
    <cfRule type="cellIs" dxfId="1247" priority="1320" stopIfTrue="1" operator="equal">
      <formula>1</formula>
    </cfRule>
  </conditionalFormatting>
  <conditionalFormatting sqref="N39:V39">
    <cfRule type="containsBlanks" dxfId="1246" priority="1316" stopIfTrue="1">
      <formula>LEN(TRIM(N39))=0</formula>
    </cfRule>
    <cfRule type="cellIs" dxfId="1245" priority="1317" stopIfTrue="1" operator="equal">
      <formula>0</formula>
    </cfRule>
    <cfRule type="cellIs" dxfId="1244" priority="1318" stopIfTrue="1" operator="equal">
      <formula>1</formula>
    </cfRule>
  </conditionalFormatting>
  <conditionalFormatting sqref="N38:V38">
    <cfRule type="containsBlanks" dxfId="1243" priority="1314" stopIfTrue="1">
      <formula>LEN(TRIM(N38))=0</formula>
    </cfRule>
    <cfRule type="cellIs" dxfId="1242" priority="1315" stopIfTrue="1" operator="equal">
      <formula>1</formula>
    </cfRule>
  </conditionalFormatting>
  <conditionalFormatting sqref="N39:V39">
    <cfRule type="containsBlanks" dxfId="1241" priority="1311" stopIfTrue="1">
      <formula>LEN(TRIM(N39))=0</formula>
    </cfRule>
    <cfRule type="cellIs" dxfId="1240" priority="1312" stopIfTrue="1" operator="equal">
      <formula>0</formula>
    </cfRule>
    <cfRule type="cellIs" dxfId="1239" priority="1313" stopIfTrue="1" operator="equal">
      <formula>1</formula>
    </cfRule>
  </conditionalFormatting>
  <conditionalFormatting sqref="N38:V38">
    <cfRule type="containsBlanks" dxfId="1238" priority="1309" stopIfTrue="1">
      <formula>LEN(TRIM(N38))=0</formula>
    </cfRule>
    <cfRule type="cellIs" dxfId="1237" priority="1310" stopIfTrue="1" operator="equal">
      <formula>1</formula>
    </cfRule>
  </conditionalFormatting>
  <conditionalFormatting sqref="N39:V39">
    <cfRule type="containsBlanks" dxfId="1236" priority="1306" stopIfTrue="1">
      <formula>LEN(TRIM(N39))=0</formula>
    </cfRule>
    <cfRule type="cellIs" dxfId="1235" priority="1307" stopIfTrue="1" operator="equal">
      <formula>0</formula>
    </cfRule>
    <cfRule type="cellIs" dxfId="1234" priority="1308" stopIfTrue="1" operator="equal">
      <formula>1</formula>
    </cfRule>
  </conditionalFormatting>
  <conditionalFormatting sqref="N41:V41">
    <cfRule type="containsBlanks" dxfId="1233" priority="1285" stopIfTrue="1">
      <formula>LEN(TRIM(N41))=0</formula>
    </cfRule>
    <cfRule type="cellIs" dxfId="1232" priority="1286" stopIfTrue="1" operator="equal">
      <formula>0</formula>
    </cfRule>
    <cfRule type="cellIs" dxfId="1231" priority="1287" stopIfTrue="1" operator="equal">
      <formula>1</formula>
    </cfRule>
  </conditionalFormatting>
  <conditionalFormatting sqref="X40">
    <cfRule type="colorScale" priority="130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40:V40">
    <cfRule type="containsBlanks" dxfId="1230" priority="1303" stopIfTrue="1">
      <formula>LEN(TRIM(K40))=0</formula>
    </cfRule>
    <cfRule type="cellIs" dxfId="1229" priority="1304" stopIfTrue="1" operator="equal">
      <formula>1</formula>
    </cfRule>
  </conditionalFormatting>
  <conditionalFormatting sqref="K41:V41">
    <cfRule type="containsBlanks" dxfId="1228" priority="1300" stopIfTrue="1">
      <formula>LEN(TRIM(K41))=0</formula>
    </cfRule>
    <cfRule type="cellIs" dxfId="1227" priority="1301" stopIfTrue="1" operator="equal">
      <formula>0</formula>
    </cfRule>
    <cfRule type="cellIs" dxfId="1226" priority="1302" stopIfTrue="1" operator="equal">
      <formula>1</formula>
    </cfRule>
  </conditionalFormatting>
  <conditionalFormatting sqref="N40:V40">
    <cfRule type="containsBlanks" dxfId="1225" priority="1298" stopIfTrue="1">
      <formula>LEN(TRIM(N40))=0</formula>
    </cfRule>
    <cfRule type="cellIs" dxfId="1224" priority="1299" stopIfTrue="1" operator="equal">
      <formula>1</formula>
    </cfRule>
  </conditionalFormatting>
  <conditionalFormatting sqref="N41:V41">
    <cfRule type="containsBlanks" dxfId="1223" priority="1295" stopIfTrue="1">
      <formula>LEN(TRIM(N41))=0</formula>
    </cfRule>
    <cfRule type="cellIs" dxfId="1222" priority="1296" stopIfTrue="1" operator="equal">
      <formula>0</formula>
    </cfRule>
    <cfRule type="cellIs" dxfId="1221" priority="1297" stopIfTrue="1" operator="equal">
      <formula>1</formula>
    </cfRule>
  </conditionalFormatting>
  <conditionalFormatting sqref="N40:V40">
    <cfRule type="containsBlanks" dxfId="1220" priority="1293" stopIfTrue="1">
      <formula>LEN(TRIM(N40))=0</formula>
    </cfRule>
    <cfRule type="cellIs" dxfId="1219" priority="1294" stopIfTrue="1" operator="equal">
      <formula>1</formula>
    </cfRule>
  </conditionalFormatting>
  <conditionalFormatting sqref="N41:V41">
    <cfRule type="containsBlanks" dxfId="1218" priority="1290" stopIfTrue="1">
      <formula>LEN(TRIM(N41))=0</formula>
    </cfRule>
    <cfRule type="cellIs" dxfId="1217" priority="1291" stopIfTrue="1" operator="equal">
      <formula>0</formula>
    </cfRule>
    <cfRule type="cellIs" dxfId="1216" priority="1292" stopIfTrue="1" operator="equal">
      <formula>1</formula>
    </cfRule>
  </conditionalFormatting>
  <conditionalFormatting sqref="N40:V40">
    <cfRule type="containsBlanks" dxfId="1215" priority="1288" stopIfTrue="1">
      <formula>LEN(TRIM(N40))=0</formula>
    </cfRule>
    <cfRule type="cellIs" dxfId="1214" priority="1289" stopIfTrue="1" operator="equal">
      <formula>1</formula>
    </cfRule>
  </conditionalFormatting>
  <conditionalFormatting sqref="X42">
    <cfRule type="colorScale" priority="128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42:V42">
    <cfRule type="containsBlanks" dxfId="1213" priority="1282" stopIfTrue="1">
      <formula>LEN(TRIM(K42))=0</formula>
    </cfRule>
    <cfRule type="cellIs" dxfId="1212" priority="1283" stopIfTrue="1" operator="equal">
      <formula>1</formula>
    </cfRule>
  </conditionalFormatting>
  <conditionalFormatting sqref="N42:V42">
    <cfRule type="containsBlanks" dxfId="1211" priority="1280" stopIfTrue="1">
      <formula>LEN(TRIM(N42))=0</formula>
    </cfRule>
    <cfRule type="cellIs" dxfId="1210" priority="1281" stopIfTrue="1" operator="equal">
      <formula>1</formula>
    </cfRule>
  </conditionalFormatting>
  <conditionalFormatting sqref="N42:V42">
    <cfRule type="containsBlanks" dxfId="1209" priority="1278" stopIfTrue="1">
      <formula>LEN(TRIM(N42))=0</formula>
    </cfRule>
    <cfRule type="cellIs" dxfId="1208" priority="1279" stopIfTrue="1" operator="equal">
      <formula>1</formula>
    </cfRule>
  </conditionalFormatting>
  <conditionalFormatting sqref="N42:V42">
    <cfRule type="containsBlanks" dxfId="1207" priority="1276" stopIfTrue="1">
      <formula>LEN(TRIM(N42))=0</formula>
    </cfRule>
    <cfRule type="cellIs" dxfId="1206" priority="1277" stopIfTrue="1" operator="equal">
      <formula>1</formula>
    </cfRule>
  </conditionalFormatting>
  <conditionalFormatting sqref="K43:V43">
    <cfRule type="containsBlanks" dxfId="1205" priority="1273" stopIfTrue="1">
      <formula>LEN(TRIM(K43))=0</formula>
    </cfRule>
    <cfRule type="cellIs" dxfId="1204" priority="1274" stopIfTrue="1" operator="equal">
      <formula>0</formula>
    </cfRule>
    <cfRule type="cellIs" dxfId="1203" priority="1275" stopIfTrue="1" operator="equal">
      <formula>1</formula>
    </cfRule>
  </conditionalFormatting>
  <conditionalFormatting sqref="N43:V43">
    <cfRule type="containsBlanks" dxfId="1202" priority="1270" stopIfTrue="1">
      <formula>LEN(TRIM(N43))=0</formula>
    </cfRule>
    <cfRule type="cellIs" dxfId="1201" priority="1271" stopIfTrue="1" operator="equal">
      <formula>0</formula>
    </cfRule>
    <cfRule type="cellIs" dxfId="1200" priority="1272" stopIfTrue="1" operator="equal">
      <formula>1</formula>
    </cfRule>
  </conditionalFormatting>
  <conditionalFormatting sqref="N43:V43">
    <cfRule type="containsBlanks" dxfId="1199" priority="1267" stopIfTrue="1">
      <formula>LEN(TRIM(N43))=0</formula>
    </cfRule>
    <cfRule type="cellIs" dxfId="1198" priority="1268" stopIfTrue="1" operator="equal">
      <formula>0</formula>
    </cfRule>
    <cfRule type="cellIs" dxfId="1197" priority="1269" stopIfTrue="1" operator="equal">
      <formula>1</formula>
    </cfRule>
  </conditionalFormatting>
  <conditionalFormatting sqref="N43:V43">
    <cfRule type="containsBlanks" dxfId="1196" priority="1264" stopIfTrue="1">
      <formula>LEN(TRIM(N43))=0</formula>
    </cfRule>
    <cfRule type="cellIs" dxfId="1195" priority="1265" stopIfTrue="1" operator="equal">
      <formula>0</formula>
    </cfRule>
    <cfRule type="cellIs" dxfId="1194" priority="1266" stopIfTrue="1" operator="equal">
      <formula>1</formula>
    </cfRule>
  </conditionalFormatting>
  <conditionalFormatting sqref="K45:V45">
    <cfRule type="containsBlanks" dxfId="1193" priority="1261" stopIfTrue="1">
      <formula>LEN(TRIM(K45))=0</formula>
    </cfRule>
    <cfRule type="cellIs" dxfId="1192" priority="1262" stopIfTrue="1" operator="equal">
      <formula>0</formula>
    </cfRule>
    <cfRule type="cellIs" dxfId="1191" priority="1263" stopIfTrue="1" operator="equal">
      <formula>1</formula>
    </cfRule>
  </conditionalFormatting>
  <conditionalFormatting sqref="N45:V45">
    <cfRule type="containsBlanks" dxfId="1190" priority="1258" stopIfTrue="1">
      <formula>LEN(TRIM(N45))=0</formula>
    </cfRule>
    <cfRule type="cellIs" dxfId="1189" priority="1259" stopIfTrue="1" operator="equal">
      <formula>0</formula>
    </cfRule>
    <cfRule type="cellIs" dxfId="1188" priority="1260" stopIfTrue="1" operator="equal">
      <formula>1</formula>
    </cfRule>
  </conditionalFormatting>
  <conditionalFormatting sqref="N45:V45">
    <cfRule type="containsBlanks" dxfId="1187" priority="1255" stopIfTrue="1">
      <formula>LEN(TRIM(N45))=0</formula>
    </cfRule>
    <cfRule type="cellIs" dxfId="1186" priority="1256" stopIfTrue="1" operator="equal">
      <formula>0</formula>
    </cfRule>
    <cfRule type="cellIs" dxfId="1185" priority="1257" stopIfTrue="1" operator="equal">
      <formula>1</formula>
    </cfRule>
  </conditionalFormatting>
  <conditionalFormatting sqref="N45:V45">
    <cfRule type="containsBlanks" dxfId="1184" priority="1252" stopIfTrue="1">
      <formula>LEN(TRIM(N45))=0</formula>
    </cfRule>
    <cfRule type="cellIs" dxfId="1183" priority="1253" stopIfTrue="1" operator="equal">
      <formula>0</formula>
    </cfRule>
    <cfRule type="cellIs" dxfId="1182" priority="1254" stopIfTrue="1" operator="equal">
      <formula>1</formula>
    </cfRule>
  </conditionalFormatting>
  <conditionalFormatting sqref="K44:V44">
    <cfRule type="containsBlanks" dxfId="1181" priority="1250" stopIfTrue="1">
      <formula>LEN(TRIM(K44))=0</formula>
    </cfRule>
    <cfRule type="cellIs" dxfId="1180" priority="1251" stopIfTrue="1" operator="equal">
      <formula>1</formula>
    </cfRule>
  </conditionalFormatting>
  <conditionalFormatting sqref="N44:V44">
    <cfRule type="containsBlanks" dxfId="1179" priority="1248" stopIfTrue="1">
      <formula>LEN(TRIM(N44))=0</formula>
    </cfRule>
    <cfRule type="cellIs" dxfId="1178" priority="1249" stopIfTrue="1" operator="equal">
      <formula>1</formula>
    </cfRule>
  </conditionalFormatting>
  <conditionalFormatting sqref="N44:V44">
    <cfRule type="containsBlanks" dxfId="1177" priority="1246" stopIfTrue="1">
      <formula>LEN(TRIM(N44))=0</formula>
    </cfRule>
    <cfRule type="cellIs" dxfId="1176" priority="1247" stopIfTrue="1" operator="equal">
      <formula>1</formula>
    </cfRule>
  </conditionalFormatting>
  <conditionalFormatting sqref="N44:V44">
    <cfRule type="containsBlanks" dxfId="1175" priority="1244" stopIfTrue="1">
      <formula>LEN(TRIM(N44))=0</formula>
    </cfRule>
    <cfRule type="cellIs" dxfId="1174" priority="1245" stopIfTrue="1" operator="equal">
      <formula>1</formula>
    </cfRule>
  </conditionalFormatting>
  <conditionalFormatting sqref="X44">
    <cfRule type="colorScale" priority="124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46">
    <cfRule type="colorScale" priority="124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46:V46">
    <cfRule type="containsBlanks" dxfId="1173" priority="1240" stopIfTrue="1">
      <formula>LEN(TRIM(K46))=0</formula>
    </cfRule>
    <cfRule type="cellIs" dxfId="1172" priority="1241" stopIfTrue="1" operator="equal">
      <formula>1</formula>
    </cfRule>
  </conditionalFormatting>
  <conditionalFormatting sqref="K47:V47">
    <cfRule type="containsBlanks" dxfId="1171" priority="1237" stopIfTrue="1">
      <formula>LEN(TRIM(K47))=0</formula>
    </cfRule>
    <cfRule type="cellIs" dxfId="1170" priority="1238" stopIfTrue="1" operator="equal">
      <formula>0</formula>
    </cfRule>
    <cfRule type="cellIs" dxfId="1169" priority="1239" stopIfTrue="1" operator="equal">
      <formula>1</formula>
    </cfRule>
  </conditionalFormatting>
  <conditionalFormatting sqref="N46:V46">
    <cfRule type="containsBlanks" dxfId="1168" priority="1235" stopIfTrue="1">
      <formula>LEN(TRIM(N46))=0</formula>
    </cfRule>
    <cfRule type="cellIs" dxfId="1167" priority="1236" stopIfTrue="1" operator="equal">
      <formula>1</formula>
    </cfRule>
  </conditionalFormatting>
  <conditionalFormatting sqref="N47:V47">
    <cfRule type="containsBlanks" dxfId="1166" priority="1232" stopIfTrue="1">
      <formula>LEN(TRIM(N47))=0</formula>
    </cfRule>
    <cfRule type="cellIs" dxfId="1165" priority="1233" stopIfTrue="1" operator="equal">
      <formula>0</formula>
    </cfRule>
    <cfRule type="cellIs" dxfId="1164" priority="1234" stopIfTrue="1" operator="equal">
      <formula>1</formula>
    </cfRule>
  </conditionalFormatting>
  <conditionalFormatting sqref="N46:V46">
    <cfRule type="containsBlanks" dxfId="1163" priority="1230" stopIfTrue="1">
      <formula>LEN(TRIM(N46))=0</formula>
    </cfRule>
    <cfRule type="cellIs" dxfId="1162" priority="1231" stopIfTrue="1" operator="equal">
      <formula>1</formula>
    </cfRule>
  </conditionalFormatting>
  <conditionalFormatting sqref="N47:V47">
    <cfRule type="containsBlanks" dxfId="1161" priority="1227" stopIfTrue="1">
      <formula>LEN(TRIM(N47))=0</formula>
    </cfRule>
    <cfRule type="cellIs" dxfId="1160" priority="1228" stopIfTrue="1" operator="equal">
      <formula>0</formula>
    </cfRule>
    <cfRule type="cellIs" dxfId="1159" priority="1229" stopIfTrue="1" operator="equal">
      <formula>1</formula>
    </cfRule>
  </conditionalFormatting>
  <conditionalFormatting sqref="N46:V46">
    <cfRule type="containsBlanks" dxfId="1158" priority="1225" stopIfTrue="1">
      <formula>LEN(TRIM(N46))=0</formula>
    </cfRule>
    <cfRule type="cellIs" dxfId="1157" priority="1226" stopIfTrue="1" operator="equal">
      <formula>1</formula>
    </cfRule>
  </conditionalFormatting>
  <conditionalFormatting sqref="N47:V47">
    <cfRule type="containsBlanks" dxfId="1156" priority="1222" stopIfTrue="1">
      <formula>LEN(TRIM(N47))=0</formula>
    </cfRule>
    <cfRule type="cellIs" dxfId="1155" priority="1223" stopIfTrue="1" operator="equal">
      <formula>0</formula>
    </cfRule>
    <cfRule type="cellIs" dxfId="1154" priority="1224" stopIfTrue="1" operator="equal">
      <formula>1</formula>
    </cfRule>
  </conditionalFormatting>
  <conditionalFormatting sqref="X48">
    <cfRule type="colorScale" priority="122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48:V48">
    <cfRule type="containsBlanks" dxfId="1153" priority="1219" stopIfTrue="1">
      <formula>LEN(TRIM(K48))=0</formula>
    </cfRule>
    <cfRule type="cellIs" dxfId="1152" priority="1220" stopIfTrue="1" operator="equal">
      <formula>1</formula>
    </cfRule>
  </conditionalFormatting>
  <conditionalFormatting sqref="K49:V49">
    <cfRule type="containsBlanks" dxfId="1151" priority="1216" stopIfTrue="1">
      <formula>LEN(TRIM(K49))=0</formula>
    </cfRule>
    <cfRule type="cellIs" dxfId="1150" priority="1217" stopIfTrue="1" operator="equal">
      <formula>0</formula>
    </cfRule>
    <cfRule type="cellIs" dxfId="1149" priority="1218" stopIfTrue="1" operator="equal">
      <formula>1</formula>
    </cfRule>
  </conditionalFormatting>
  <conditionalFormatting sqref="N48:V48">
    <cfRule type="containsBlanks" dxfId="1148" priority="1214" stopIfTrue="1">
      <formula>LEN(TRIM(N48))=0</formula>
    </cfRule>
    <cfRule type="cellIs" dxfId="1147" priority="1215" stopIfTrue="1" operator="equal">
      <formula>1</formula>
    </cfRule>
  </conditionalFormatting>
  <conditionalFormatting sqref="N49:V49">
    <cfRule type="containsBlanks" dxfId="1146" priority="1211" stopIfTrue="1">
      <formula>LEN(TRIM(N49))=0</formula>
    </cfRule>
    <cfRule type="cellIs" dxfId="1145" priority="1212" stopIfTrue="1" operator="equal">
      <formula>0</formula>
    </cfRule>
    <cfRule type="cellIs" dxfId="1144" priority="1213" stopIfTrue="1" operator="equal">
      <formula>1</formula>
    </cfRule>
  </conditionalFormatting>
  <conditionalFormatting sqref="N48:V48">
    <cfRule type="containsBlanks" dxfId="1143" priority="1209" stopIfTrue="1">
      <formula>LEN(TRIM(N48))=0</formula>
    </cfRule>
    <cfRule type="cellIs" dxfId="1142" priority="1210" stopIfTrue="1" operator="equal">
      <formula>1</formula>
    </cfRule>
  </conditionalFormatting>
  <conditionalFormatting sqref="N49:V49">
    <cfRule type="containsBlanks" dxfId="1141" priority="1206" stopIfTrue="1">
      <formula>LEN(TRIM(N49))=0</formula>
    </cfRule>
    <cfRule type="cellIs" dxfId="1140" priority="1207" stopIfTrue="1" operator="equal">
      <formula>0</formula>
    </cfRule>
    <cfRule type="cellIs" dxfId="1139" priority="1208" stopIfTrue="1" operator="equal">
      <formula>1</formula>
    </cfRule>
  </conditionalFormatting>
  <conditionalFormatting sqref="N48:V48">
    <cfRule type="containsBlanks" dxfId="1138" priority="1204" stopIfTrue="1">
      <formula>LEN(TRIM(N48))=0</formula>
    </cfRule>
    <cfRule type="cellIs" dxfId="1137" priority="1205" stopIfTrue="1" operator="equal">
      <formula>1</formula>
    </cfRule>
  </conditionalFormatting>
  <conditionalFormatting sqref="N49:V49">
    <cfRule type="containsBlanks" dxfId="1136" priority="1201" stopIfTrue="1">
      <formula>LEN(TRIM(N49))=0</formula>
    </cfRule>
    <cfRule type="cellIs" dxfId="1135" priority="1202" stopIfTrue="1" operator="equal">
      <formula>0</formula>
    </cfRule>
    <cfRule type="cellIs" dxfId="1134" priority="1203" stopIfTrue="1" operator="equal">
      <formula>1</formula>
    </cfRule>
  </conditionalFormatting>
  <conditionalFormatting sqref="X50">
    <cfRule type="colorScale" priority="120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50:V50">
    <cfRule type="containsBlanks" dxfId="1133" priority="1198" stopIfTrue="1">
      <formula>LEN(TRIM(K50))=0</formula>
    </cfRule>
    <cfRule type="cellIs" dxfId="1132" priority="1199" stopIfTrue="1" operator="equal">
      <formula>1</formula>
    </cfRule>
  </conditionalFormatting>
  <conditionalFormatting sqref="K51:V51">
    <cfRule type="containsBlanks" dxfId="1131" priority="1195" stopIfTrue="1">
      <formula>LEN(TRIM(K51))=0</formula>
    </cfRule>
    <cfRule type="cellIs" dxfId="1130" priority="1196" stopIfTrue="1" operator="equal">
      <formula>0</formula>
    </cfRule>
    <cfRule type="cellIs" dxfId="1129" priority="1197" stopIfTrue="1" operator="equal">
      <formula>1</formula>
    </cfRule>
  </conditionalFormatting>
  <conditionalFormatting sqref="N50:V50">
    <cfRule type="containsBlanks" dxfId="1128" priority="1193" stopIfTrue="1">
      <formula>LEN(TRIM(N50))=0</formula>
    </cfRule>
    <cfRule type="cellIs" dxfId="1127" priority="1194" stopIfTrue="1" operator="equal">
      <formula>1</formula>
    </cfRule>
  </conditionalFormatting>
  <conditionalFormatting sqref="N51:V51">
    <cfRule type="containsBlanks" dxfId="1126" priority="1190" stopIfTrue="1">
      <formula>LEN(TRIM(N51))=0</formula>
    </cfRule>
    <cfRule type="cellIs" dxfId="1125" priority="1191" stopIfTrue="1" operator="equal">
      <formula>0</formula>
    </cfRule>
    <cfRule type="cellIs" dxfId="1124" priority="1192" stopIfTrue="1" operator="equal">
      <formula>1</formula>
    </cfRule>
  </conditionalFormatting>
  <conditionalFormatting sqref="N50:V50">
    <cfRule type="containsBlanks" dxfId="1123" priority="1188" stopIfTrue="1">
      <formula>LEN(TRIM(N50))=0</formula>
    </cfRule>
    <cfRule type="cellIs" dxfId="1122" priority="1189" stopIfTrue="1" operator="equal">
      <formula>1</formula>
    </cfRule>
  </conditionalFormatting>
  <conditionalFormatting sqref="N51:V51">
    <cfRule type="containsBlanks" dxfId="1121" priority="1185" stopIfTrue="1">
      <formula>LEN(TRIM(N51))=0</formula>
    </cfRule>
    <cfRule type="cellIs" dxfId="1120" priority="1186" stopIfTrue="1" operator="equal">
      <formula>0</formula>
    </cfRule>
    <cfRule type="cellIs" dxfId="1119" priority="1187" stopIfTrue="1" operator="equal">
      <formula>1</formula>
    </cfRule>
  </conditionalFormatting>
  <conditionalFormatting sqref="N50:V50">
    <cfRule type="containsBlanks" dxfId="1118" priority="1183" stopIfTrue="1">
      <formula>LEN(TRIM(N50))=0</formula>
    </cfRule>
    <cfRule type="cellIs" dxfId="1117" priority="1184" stopIfTrue="1" operator="equal">
      <formula>1</formula>
    </cfRule>
  </conditionalFormatting>
  <conditionalFormatting sqref="N51:V51">
    <cfRule type="containsBlanks" dxfId="1116" priority="1180" stopIfTrue="1">
      <formula>LEN(TRIM(N51))=0</formula>
    </cfRule>
    <cfRule type="cellIs" dxfId="1115" priority="1181" stopIfTrue="1" operator="equal">
      <formula>0</formula>
    </cfRule>
    <cfRule type="cellIs" dxfId="1114" priority="1182" stopIfTrue="1" operator="equal">
      <formula>1</formula>
    </cfRule>
  </conditionalFormatting>
  <conditionalFormatting sqref="X52">
    <cfRule type="colorScale" priority="117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52:V52">
    <cfRule type="containsBlanks" dxfId="1113" priority="1177" stopIfTrue="1">
      <formula>LEN(TRIM(K52))=0</formula>
    </cfRule>
    <cfRule type="cellIs" dxfId="1112" priority="1178" stopIfTrue="1" operator="equal">
      <formula>1</formula>
    </cfRule>
  </conditionalFormatting>
  <conditionalFormatting sqref="K53:V53">
    <cfRule type="containsBlanks" dxfId="1111" priority="1174" stopIfTrue="1">
      <formula>LEN(TRIM(K53))=0</formula>
    </cfRule>
    <cfRule type="cellIs" dxfId="1110" priority="1175" stopIfTrue="1" operator="equal">
      <formula>0</formula>
    </cfRule>
    <cfRule type="cellIs" dxfId="1109" priority="1176" stopIfTrue="1" operator="equal">
      <formula>1</formula>
    </cfRule>
  </conditionalFormatting>
  <conditionalFormatting sqref="N52:V52">
    <cfRule type="containsBlanks" dxfId="1108" priority="1172" stopIfTrue="1">
      <formula>LEN(TRIM(N52))=0</formula>
    </cfRule>
    <cfRule type="cellIs" dxfId="1107" priority="1173" stopIfTrue="1" operator="equal">
      <formula>1</formula>
    </cfRule>
  </conditionalFormatting>
  <conditionalFormatting sqref="N53:V53">
    <cfRule type="containsBlanks" dxfId="1106" priority="1169" stopIfTrue="1">
      <formula>LEN(TRIM(N53))=0</formula>
    </cfRule>
    <cfRule type="cellIs" dxfId="1105" priority="1170" stopIfTrue="1" operator="equal">
      <formula>0</formula>
    </cfRule>
    <cfRule type="cellIs" dxfId="1104" priority="1171" stopIfTrue="1" operator="equal">
      <formula>1</formula>
    </cfRule>
  </conditionalFormatting>
  <conditionalFormatting sqref="N52:V52">
    <cfRule type="containsBlanks" dxfId="1103" priority="1167" stopIfTrue="1">
      <formula>LEN(TRIM(N52))=0</formula>
    </cfRule>
    <cfRule type="cellIs" dxfId="1102" priority="1168" stopIfTrue="1" operator="equal">
      <formula>1</formula>
    </cfRule>
  </conditionalFormatting>
  <conditionalFormatting sqref="N53:V53">
    <cfRule type="containsBlanks" dxfId="1101" priority="1164" stopIfTrue="1">
      <formula>LEN(TRIM(N53))=0</formula>
    </cfRule>
    <cfRule type="cellIs" dxfId="1100" priority="1165" stopIfTrue="1" operator="equal">
      <formula>0</formula>
    </cfRule>
    <cfRule type="cellIs" dxfId="1099" priority="1166" stopIfTrue="1" operator="equal">
      <formula>1</formula>
    </cfRule>
  </conditionalFormatting>
  <conditionalFormatting sqref="N52:V52">
    <cfRule type="containsBlanks" dxfId="1098" priority="1162" stopIfTrue="1">
      <formula>LEN(TRIM(N52))=0</formula>
    </cfRule>
    <cfRule type="cellIs" dxfId="1097" priority="1163" stopIfTrue="1" operator="equal">
      <formula>1</formula>
    </cfRule>
  </conditionalFormatting>
  <conditionalFormatting sqref="N53:V53">
    <cfRule type="containsBlanks" dxfId="1096" priority="1159" stopIfTrue="1">
      <formula>LEN(TRIM(N53))=0</formula>
    </cfRule>
    <cfRule type="cellIs" dxfId="1095" priority="1160" stopIfTrue="1" operator="equal">
      <formula>0</formula>
    </cfRule>
    <cfRule type="cellIs" dxfId="1094" priority="1161" stopIfTrue="1" operator="equal">
      <formula>1</formula>
    </cfRule>
  </conditionalFormatting>
  <conditionalFormatting sqref="X54">
    <cfRule type="colorScale" priority="115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54:V54">
    <cfRule type="containsBlanks" dxfId="1093" priority="1156" stopIfTrue="1">
      <formula>LEN(TRIM(K54))=0</formula>
    </cfRule>
    <cfRule type="cellIs" dxfId="1092" priority="1157" stopIfTrue="1" operator="equal">
      <formula>1</formula>
    </cfRule>
  </conditionalFormatting>
  <conditionalFormatting sqref="K55:V55">
    <cfRule type="containsBlanks" dxfId="1091" priority="1153" stopIfTrue="1">
      <formula>LEN(TRIM(K55))=0</formula>
    </cfRule>
    <cfRule type="cellIs" dxfId="1090" priority="1154" stopIfTrue="1" operator="equal">
      <formula>0</formula>
    </cfRule>
    <cfRule type="cellIs" dxfId="1089" priority="1155" stopIfTrue="1" operator="equal">
      <formula>1</formula>
    </cfRule>
  </conditionalFormatting>
  <conditionalFormatting sqref="N54:V54">
    <cfRule type="containsBlanks" dxfId="1088" priority="1151" stopIfTrue="1">
      <formula>LEN(TRIM(N54))=0</formula>
    </cfRule>
    <cfRule type="cellIs" dxfId="1087" priority="1152" stopIfTrue="1" operator="equal">
      <formula>1</formula>
    </cfRule>
  </conditionalFormatting>
  <conditionalFormatting sqref="N55:V55">
    <cfRule type="containsBlanks" dxfId="1086" priority="1148" stopIfTrue="1">
      <formula>LEN(TRIM(N55))=0</formula>
    </cfRule>
    <cfRule type="cellIs" dxfId="1085" priority="1149" stopIfTrue="1" operator="equal">
      <formula>0</formula>
    </cfRule>
    <cfRule type="cellIs" dxfId="1084" priority="1150" stopIfTrue="1" operator="equal">
      <formula>1</formula>
    </cfRule>
  </conditionalFormatting>
  <conditionalFormatting sqref="N54:V54">
    <cfRule type="containsBlanks" dxfId="1083" priority="1146" stopIfTrue="1">
      <formula>LEN(TRIM(N54))=0</formula>
    </cfRule>
    <cfRule type="cellIs" dxfId="1082" priority="1147" stopIfTrue="1" operator="equal">
      <formula>1</formula>
    </cfRule>
  </conditionalFormatting>
  <conditionalFormatting sqref="N55:V55">
    <cfRule type="containsBlanks" dxfId="1081" priority="1143" stopIfTrue="1">
      <formula>LEN(TRIM(N55))=0</formula>
    </cfRule>
    <cfRule type="cellIs" dxfId="1080" priority="1144" stopIfTrue="1" operator="equal">
      <formula>0</formula>
    </cfRule>
    <cfRule type="cellIs" dxfId="1079" priority="1145" stopIfTrue="1" operator="equal">
      <formula>1</formula>
    </cfRule>
  </conditionalFormatting>
  <conditionalFormatting sqref="N54:V54">
    <cfRule type="containsBlanks" dxfId="1078" priority="1141" stopIfTrue="1">
      <formula>LEN(TRIM(N54))=0</formula>
    </cfRule>
    <cfRule type="cellIs" dxfId="1077" priority="1142" stopIfTrue="1" operator="equal">
      <formula>1</formula>
    </cfRule>
  </conditionalFormatting>
  <conditionalFormatting sqref="N55:V55">
    <cfRule type="containsBlanks" dxfId="1076" priority="1138" stopIfTrue="1">
      <formula>LEN(TRIM(N55))=0</formula>
    </cfRule>
    <cfRule type="cellIs" dxfId="1075" priority="1139" stopIfTrue="1" operator="equal">
      <formula>0</formula>
    </cfRule>
    <cfRule type="cellIs" dxfId="1074" priority="1140" stopIfTrue="1" operator="equal">
      <formula>1</formula>
    </cfRule>
  </conditionalFormatting>
  <conditionalFormatting sqref="X56">
    <cfRule type="colorScale" priority="113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56:V56">
    <cfRule type="containsBlanks" dxfId="1073" priority="1135" stopIfTrue="1">
      <formula>LEN(TRIM(K56))=0</formula>
    </cfRule>
    <cfRule type="cellIs" dxfId="1072" priority="1136" stopIfTrue="1" operator="equal">
      <formula>1</formula>
    </cfRule>
  </conditionalFormatting>
  <conditionalFormatting sqref="K57:V57">
    <cfRule type="containsBlanks" dxfId="1071" priority="1132" stopIfTrue="1">
      <formula>LEN(TRIM(K57))=0</formula>
    </cfRule>
    <cfRule type="cellIs" dxfId="1070" priority="1133" stopIfTrue="1" operator="equal">
      <formula>0</formula>
    </cfRule>
    <cfRule type="cellIs" dxfId="1069" priority="1134" stopIfTrue="1" operator="equal">
      <formula>1</formula>
    </cfRule>
  </conditionalFormatting>
  <conditionalFormatting sqref="N56:V56">
    <cfRule type="containsBlanks" dxfId="1068" priority="1130" stopIfTrue="1">
      <formula>LEN(TRIM(N56))=0</formula>
    </cfRule>
    <cfRule type="cellIs" dxfId="1067" priority="1131" stopIfTrue="1" operator="equal">
      <formula>1</formula>
    </cfRule>
  </conditionalFormatting>
  <conditionalFormatting sqref="N57:V57">
    <cfRule type="containsBlanks" dxfId="1066" priority="1127" stopIfTrue="1">
      <formula>LEN(TRIM(N57))=0</formula>
    </cfRule>
    <cfRule type="cellIs" dxfId="1065" priority="1128" stopIfTrue="1" operator="equal">
      <formula>0</formula>
    </cfRule>
    <cfRule type="cellIs" dxfId="1064" priority="1129" stopIfTrue="1" operator="equal">
      <formula>1</formula>
    </cfRule>
  </conditionalFormatting>
  <conditionalFormatting sqref="N56:V56">
    <cfRule type="containsBlanks" dxfId="1063" priority="1125" stopIfTrue="1">
      <formula>LEN(TRIM(N56))=0</formula>
    </cfRule>
    <cfRule type="cellIs" dxfId="1062" priority="1126" stopIfTrue="1" operator="equal">
      <formula>1</formula>
    </cfRule>
  </conditionalFormatting>
  <conditionalFormatting sqref="N57:V57">
    <cfRule type="containsBlanks" dxfId="1061" priority="1122" stopIfTrue="1">
      <formula>LEN(TRIM(N57))=0</formula>
    </cfRule>
    <cfRule type="cellIs" dxfId="1060" priority="1123" stopIfTrue="1" operator="equal">
      <formula>0</formula>
    </cfRule>
    <cfRule type="cellIs" dxfId="1059" priority="1124" stopIfTrue="1" operator="equal">
      <formula>1</formula>
    </cfRule>
  </conditionalFormatting>
  <conditionalFormatting sqref="N56:V56">
    <cfRule type="containsBlanks" dxfId="1058" priority="1120" stopIfTrue="1">
      <formula>LEN(TRIM(N56))=0</formula>
    </cfRule>
    <cfRule type="cellIs" dxfId="1057" priority="1121" stopIfTrue="1" operator="equal">
      <formula>1</formula>
    </cfRule>
  </conditionalFormatting>
  <conditionalFormatting sqref="N57:V57">
    <cfRule type="containsBlanks" dxfId="1056" priority="1117" stopIfTrue="1">
      <formula>LEN(TRIM(N57))=0</formula>
    </cfRule>
    <cfRule type="cellIs" dxfId="1055" priority="1118" stopIfTrue="1" operator="equal">
      <formula>0</formula>
    </cfRule>
    <cfRule type="cellIs" dxfId="1054" priority="1119" stopIfTrue="1" operator="equal">
      <formula>1</formula>
    </cfRule>
  </conditionalFormatting>
  <conditionalFormatting sqref="N59:V59">
    <cfRule type="containsBlanks" dxfId="1053" priority="1106" stopIfTrue="1">
      <formula>LEN(TRIM(N59))=0</formula>
    </cfRule>
    <cfRule type="cellIs" dxfId="1052" priority="1107" stopIfTrue="1" operator="equal">
      <formula>0</formula>
    </cfRule>
    <cfRule type="cellIs" dxfId="1051" priority="1108" stopIfTrue="1" operator="equal">
      <formula>1</formula>
    </cfRule>
  </conditionalFormatting>
  <conditionalFormatting sqref="N59:V59">
    <cfRule type="containsBlanks" dxfId="1050" priority="1101" stopIfTrue="1">
      <formula>LEN(TRIM(N59))=0</formula>
    </cfRule>
    <cfRule type="cellIs" dxfId="1049" priority="1102" stopIfTrue="1" operator="equal">
      <formula>0</formula>
    </cfRule>
    <cfRule type="cellIs" dxfId="1048" priority="1103" stopIfTrue="1" operator="equal">
      <formula>1</formula>
    </cfRule>
  </conditionalFormatting>
  <conditionalFormatting sqref="N59:V59">
    <cfRule type="containsBlanks" dxfId="1047" priority="1096" stopIfTrue="1">
      <formula>LEN(TRIM(N59))=0</formula>
    </cfRule>
    <cfRule type="cellIs" dxfId="1046" priority="1097" stopIfTrue="1" operator="equal">
      <formula>0</formula>
    </cfRule>
    <cfRule type="cellIs" dxfId="1045" priority="1098" stopIfTrue="1" operator="equal">
      <formula>1</formula>
    </cfRule>
  </conditionalFormatting>
  <conditionalFormatting sqref="X58">
    <cfRule type="colorScale" priority="111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58:V58">
    <cfRule type="containsBlanks" dxfId="1044" priority="1114" stopIfTrue="1">
      <formula>LEN(TRIM(K58))=0</formula>
    </cfRule>
    <cfRule type="cellIs" dxfId="1043" priority="1115" stopIfTrue="1" operator="equal">
      <formula>1</formula>
    </cfRule>
  </conditionalFormatting>
  <conditionalFormatting sqref="K59:V59">
    <cfRule type="containsBlanks" dxfId="1042" priority="1111" stopIfTrue="1">
      <formula>LEN(TRIM(K59))=0</formula>
    </cfRule>
    <cfRule type="cellIs" dxfId="1041" priority="1112" stopIfTrue="1" operator="equal">
      <formula>0</formula>
    </cfRule>
    <cfRule type="cellIs" dxfId="1040" priority="1113" stopIfTrue="1" operator="equal">
      <formula>1</formula>
    </cfRule>
  </conditionalFormatting>
  <conditionalFormatting sqref="N58:V58">
    <cfRule type="containsBlanks" dxfId="1039" priority="1109" stopIfTrue="1">
      <formula>LEN(TRIM(N58))=0</formula>
    </cfRule>
    <cfRule type="cellIs" dxfId="1038" priority="1110" stopIfTrue="1" operator="equal">
      <formula>1</formula>
    </cfRule>
  </conditionalFormatting>
  <conditionalFormatting sqref="N58:V58">
    <cfRule type="containsBlanks" dxfId="1037" priority="1104" stopIfTrue="1">
      <formula>LEN(TRIM(N58))=0</formula>
    </cfRule>
    <cfRule type="cellIs" dxfId="1036" priority="1105" stopIfTrue="1" operator="equal">
      <formula>1</formula>
    </cfRule>
  </conditionalFormatting>
  <conditionalFormatting sqref="N58:V58">
    <cfRule type="containsBlanks" dxfId="1035" priority="1099" stopIfTrue="1">
      <formula>LEN(TRIM(N58))=0</formula>
    </cfRule>
    <cfRule type="cellIs" dxfId="1034" priority="1100" stopIfTrue="1" operator="equal">
      <formula>1</formula>
    </cfRule>
  </conditionalFormatting>
  <conditionalFormatting sqref="N61:V61">
    <cfRule type="containsBlanks" dxfId="1033" priority="1085" stopIfTrue="1">
      <formula>LEN(TRIM(N61))=0</formula>
    </cfRule>
    <cfRule type="cellIs" dxfId="1032" priority="1086" stopIfTrue="1" operator="equal">
      <formula>0</formula>
    </cfRule>
    <cfRule type="cellIs" dxfId="1031" priority="1087" stopIfTrue="1" operator="equal">
      <formula>1</formula>
    </cfRule>
  </conditionalFormatting>
  <conditionalFormatting sqref="N61:V61">
    <cfRule type="containsBlanks" dxfId="1030" priority="1080" stopIfTrue="1">
      <formula>LEN(TRIM(N61))=0</formula>
    </cfRule>
    <cfRule type="cellIs" dxfId="1029" priority="1081" stopIfTrue="1" operator="equal">
      <formula>0</formula>
    </cfRule>
    <cfRule type="cellIs" dxfId="1028" priority="1082" stopIfTrue="1" operator="equal">
      <formula>1</formula>
    </cfRule>
  </conditionalFormatting>
  <conditionalFormatting sqref="N61:V61">
    <cfRule type="containsBlanks" dxfId="1027" priority="1075" stopIfTrue="1">
      <formula>LEN(TRIM(N61))=0</formula>
    </cfRule>
    <cfRule type="cellIs" dxfId="1026" priority="1076" stopIfTrue="1" operator="equal">
      <formula>0</formula>
    </cfRule>
    <cfRule type="cellIs" dxfId="1025" priority="1077" stopIfTrue="1" operator="equal">
      <formula>1</formula>
    </cfRule>
  </conditionalFormatting>
  <conditionalFormatting sqref="X60">
    <cfRule type="colorScale" priority="109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60:V60">
    <cfRule type="containsBlanks" dxfId="1024" priority="1093" stopIfTrue="1">
      <formula>LEN(TRIM(K60))=0</formula>
    </cfRule>
    <cfRule type="cellIs" dxfId="1023" priority="1094" stopIfTrue="1" operator="equal">
      <formula>1</formula>
    </cfRule>
  </conditionalFormatting>
  <conditionalFormatting sqref="K61:V61">
    <cfRule type="containsBlanks" dxfId="1022" priority="1090" stopIfTrue="1">
      <formula>LEN(TRIM(K61))=0</formula>
    </cfRule>
    <cfRule type="cellIs" dxfId="1021" priority="1091" stopIfTrue="1" operator="equal">
      <formula>0</formula>
    </cfRule>
    <cfRule type="cellIs" dxfId="1020" priority="1092" stopIfTrue="1" operator="equal">
      <formula>1</formula>
    </cfRule>
  </conditionalFormatting>
  <conditionalFormatting sqref="N60:V60">
    <cfRule type="containsBlanks" dxfId="1019" priority="1088" stopIfTrue="1">
      <formula>LEN(TRIM(N60))=0</formula>
    </cfRule>
    <cfRule type="cellIs" dxfId="1018" priority="1089" stopIfTrue="1" operator="equal">
      <formula>1</formula>
    </cfRule>
  </conditionalFormatting>
  <conditionalFormatting sqref="N60:V60">
    <cfRule type="containsBlanks" dxfId="1017" priority="1083" stopIfTrue="1">
      <formula>LEN(TRIM(N60))=0</formula>
    </cfRule>
    <cfRule type="cellIs" dxfId="1016" priority="1084" stopIfTrue="1" operator="equal">
      <formula>1</formula>
    </cfRule>
  </conditionalFormatting>
  <conditionalFormatting sqref="N60:V60">
    <cfRule type="containsBlanks" dxfId="1015" priority="1078" stopIfTrue="1">
      <formula>LEN(TRIM(N60))=0</formula>
    </cfRule>
    <cfRule type="cellIs" dxfId="1014" priority="1079" stopIfTrue="1" operator="equal">
      <formula>1</formula>
    </cfRule>
  </conditionalFormatting>
  <conditionalFormatting sqref="K62:V62">
    <cfRule type="containsBlanks" dxfId="1013" priority="1072" stopIfTrue="1">
      <formula>LEN(TRIM(K62))=0</formula>
    </cfRule>
    <cfRule type="cellIs" dxfId="1012" priority="1073" stopIfTrue="1" operator="equal">
      <formula>1</formula>
    </cfRule>
  </conditionalFormatting>
  <conditionalFormatting sqref="K63:V63">
    <cfRule type="containsBlanks" dxfId="1011" priority="1069" stopIfTrue="1">
      <formula>LEN(TRIM(K63))=0</formula>
    </cfRule>
    <cfRule type="cellIs" dxfId="1010" priority="1070" stopIfTrue="1" operator="equal">
      <formula>0</formula>
    </cfRule>
    <cfRule type="cellIs" dxfId="1009" priority="1071" stopIfTrue="1" operator="equal">
      <formula>1</formula>
    </cfRule>
  </conditionalFormatting>
  <conditionalFormatting sqref="N62:V62">
    <cfRule type="containsBlanks" dxfId="1008" priority="1067" stopIfTrue="1">
      <formula>LEN(TRIM(N62))=0</formula>
    </cfRule>
    <cfRule type="cellIs" dxfId="1007" priority="1068" stopIfTrue="1" operator="equal">
      <formula>1</formula>
    </cfRule>
  </conditionalFormatting>
  <conditionalFormatting sqref="N63:V63">
    <cfRule type="containsBlanks" dxfId="1006" priority="1064" stopIfTrue="1">
      <formula>LEN(TRIM(N63))=0</formula>
    </cfRule>
    <cfRule type="cellIs" dxfId="1005" priority="1065" stopIfTrue="1" operator="equal">
      <formula>0</formula>
    </cfRule>
    <cfRule type="cellIs" dxfId="1004" priority="1066" stopIfTrue="1" operator="equal">
      <formula>1</formula>
    </cfRule>
  </conditionalFormatting>
  <conditionalFormatting sqref="N62:V62">
    <cfRule type="containsBlanks" dxfId="1003" priority="1062" stopIfTrue="1">
      <formula>LEN(TRIM(N62))=0</formula>
    </cfRule>
    <cfRule type="cellIs" dxfId="1002" priority="1063" stopIfTrue="1" operator="equal">
      <formula>1</formula>
    </cfRule>
  </conditionalFormatting>
  <conditionalFormatting sqref="N63:V63">
    <cfRule type="containsBlanks" dxfId="1001" priority="1059" stopIfTrue="1">
      <formula>LEN(TRIM(N63))=0</formula>
    </cfRule>
    <cfRule type="cellIs" dxfId="1000" priority="1060" stopIfTrue="1" operator="equal">
      <formula>0</formula>
    </cfRule>
    <cfRule type="cellIs" dxfId="999" priority="1061" stopIfTrue="1" operator="equal">
      <formula>1</formula>
    </cfRule>
  </conditionalFormatting>
  <conditionalFormatting sqref="X62">
    <cfRule type="colorScale" priority="107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N62:V62">
    <cfRule type="containsBlanks" dxfId="998" priority="1057" stopIfTrue="1">
      <formula>LEN(TRIM(N62))=0</formula>
    </cfRule>
    <cfRule type="cellIs" dxfId="997" priority="1058" stopIfTrue="1" operator="equal">
      <formula>1</formula>
    </cfRule>
  </conditionalFormatting>
  <conditionalFormatting sqref="N63:V63">
    <cfRule type="containsBlanks" dxfId="996" priority="1054" stopIfTrue="1">
      <formula>LEN(TRIM(N63))=0</formula>
    </cfRule>
    <cfRule type="cellIs" dxfId="995" priority="1055" stopIfTrue="1" operator="equal">
      <formula>0</formula>
    </cfRule>
    <cfRule type="cellIs" dxfId="994" priority="1056" stopIfTrue="1" operator="equal">
      <formula>1</formula>
    </cfRule>
  </conditionalFormatting>
  <conditionalFormatting sqref="X64">
    <cfRule type="colorScale" priority="105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64:V64">
    <cfRule type="containsBlanks" dxfId="993" priority="1051" stopIfTrue="1">
      <formula>LEN(TRIM(K64))=0</formula>
    </cfRule>
    <cfRule type="cellIs" dxfId="992" priority="1052" stopIfTrue="1" operator="equal">
      <formula>1</formula>
    </cfRule>
  </conditionalFormatting>
  <conditionalFormatting sqref="K65:V65">
    <cfRule type="containsBlanks" dxfId="991" priority="1048" stopIfTrue="1">
      <formula>LEN(TRIM(K65))=0</formula>
    </cfRule>
    <cfRule type="cellIs" dxfId="990" priority="1049" stopIfTrue="1" operator="equal">
      <formula>0</formula>
    </cfRule>
    <cfRule type="cellIs" dxfId="989" priority="1050" stopIfTrue="1" operator="equal">
      <formula>1</formula>
    </cfRule>
  </conditionalFormatting>
  <conditionalFormatting sqref="N64:V64">
    <cfRule type="containsBlanks" dxfId="988" priority="1046" stopIfTrue="1">
      <formula>LEN(TRIM(N64))=0</formula>
    </cfRule>
    <cfRule type="cellIs" dxfId="987" priority="1047" stopIfTrue="1" operator="equal">
      <formula>1</formula>
    </cfRule>
  </conditionalFormatting>
  <conditionalFormatting sqref="N65:V65">
    <cfRule type="containsBlanks" dxfId="986" priority="1043" stopIfTrue="1">
      <formula>LEN(TRIM(N65))=0</formula>
    </cfRule>
    <cfRule type="cellIs" dxfId="985" priority="1044" stopIfTrue="1" operator="equal">
      <formula>0</formula>
    </cfRule>
    <cfRule type="cellIs" dxfId="984" priority="1045" stopIfTrue="1" operator="equal">
      <formula>1</formula>
    </cfRule>
  </conditionalFormatting>
  <conditionalFormatting sqref="N64:V64">
    <cfRule type="containsBlanks" dxfId="983" priority="1041" stopIfTrue="1">
      <formula>LEN(TRIM(N64))=0</formula>
    </cfRule>
    <cfRule type="cellIs" dxfId="982" priority="1042" stopIfTrue="1" operator="equal">
      <formula>1</formula>
    </cfRule>
  </conditionalFormatting>
  <conditionalFormatting sqref="N65:V65">
    <cfRule type="containsBlanks" dxfId="981" priority="1038" stopIfTrue="1">
      <formula>LEN(TRIM(N65))=0</formula>
    </cfRule>
    <cfRule type="cellIs" dxfId="980" priority="1039" stopIfTrue="1" operator="equal">
      <formula>0</formula>
    </cfRule>
    <cfRule type="cellIs" dxfId="979" priority="1040" stopIfTrue="1" operator="equal">
      <formula>1</formula>
    </cfRule>
  </conditionalFormatting>
  <conditionalFormatting sqref="N64:V64">
    <cfRule type="containsBlanks" dxfId="978" priority="1036" stopIfTrue="1">
      <formula>LEN(TRIM(N64))=0</formula>
    </cfRule>
    <cfRule type="cellIs" dxfId="977" priority="1037" stopIfTrue="1" operator="equal">
      <formula>1</formula>
    </cfRule>
  </conditionalFormatting>
  <conditionalFormatting sqref="N65:V65">
    <cfRule type="containsBlanks" dxfId="976" priority="1033" stopIfTrue="1">
      <formula>LEN(TRIM(N65))=0</formula>
    </cfRule>
    <cfRule type="cellIs" dxfId="975" priority="1034" stopIfTrue="1" operator="equal">
      <formula>0</formula>
    </cfRule>
    <cfRule type="cellIs" dxfId="974" priority="1035" stopIfTrue="1" operator="equal">
      <formula>1</formula>
    </cfRule>
  </conditionalFormatting>
  <conditionalFormatting sqref="X66">
    <cfRule type="colorScale" priority="103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66:V66">
    <cfRule type="containsBlanks" dxfId="973" priority="1030" stopIfTrue="1">
      <formula>LEN(TRIM(K66))=0</formula>
    </cfRule>
    <cfRule type="cellIs" dxfId="972" priority="1031" stopIfTrue="1" operator="equal">
      <formula>1</formula>
    </cfRule>
  </conditionalFormatting>
  <conditionalFormatting sqref="K67:V67">
    <cfRule type="containsBlanks" dxfId="971" priority="1027" stopIfTrue="1">
      <formula>LEN(TRIM(K67))=0</formula>
    </cfRule>
    <cfRule type="cellIs" dxfId="970" priority="1028" stopIfTrue="1" operator="equal">
      <formula>0</formula>
    </cfRule>
    <cfRule type="cellIs" dxfId="969" priority="1029" stopIfTrue="1" operator="equal">
      <formula>1</formula>
    </cfRule>
  </conditionalFormatting>
  <conditionalFormatting sqref="N66:V66">
    <cfRule type="containsBlanks" dxfId="968" priority="1025" stopIfTrue="1">
      <formula>LEN(TRIM(N66))=0</formula>
    </cfRule>
    <cfRule type="cellIs" dxfId="967" priority="1026" stopIfTrue="1" operator="equal">
      <formula>1</formula>
    </cfRule>
  </conditionalFormatting>
  <conditionalFormatting sqref="N67:V67">
    <cfRule type="containsBlanks" dxfId="966" priority="1022" stopIfTrue="1">
      <formula>LEN(TRIM(N67))=0</formula>
    </cfRule>
    <cfRule type="cellIs" dxfId="965" priority="1023" stopIfTrue="1" operator="equal">
      <formula>0</formula>
    </cfRule>
    <cfRule type="cellIs" dxfId="964" priority="1024" stopIfTrue="1" operator="equal">
      <formula>1</formula>
    </cfRule>
  </conditionalFormatting>
  <conditionalFormatting sqref="N66:V66">
    <cfRule type="containsBlanks" dxfId="963" priority="1020" stopIfTrue="1">
      <formula>LEN(TRIM(N66))=0</formula>
    </cfRule>
    <cfRule type="cellIs" dxfId="962" priority="1021" stopIfTrue="1" operator="equal">
      <formula>1</formula>
    </cfRule>
  </conditionalFormatting>
  <conditionalFormatting sqref="N67:V67">
    <cfRule type="containsBlanks" dxfId="961" priority="1017" stopIfTrue="1">
      <formula>LEN(TRIM(N67))=0</formula>
    </cfRule>
    <cfRule type="cellIs" dxfId="960" priority="1018" stopIfTrue="1" operator="equal">
      <formula>0</formula>
    </cfRule>
    <cfRule type="cellIs" dxfId="959" priority="1019" stopIfTrue="1" operator="equal">
      <formula>1</formula>
    </cfRule>
  </conditionalFormatting>
  <conditionalFormatting sqref="N66:V66">
    <cfRule type="containsBlanks" dxfId="958" priority="1015" stopIfTrue="1">
      <formula>LEN(TRIM(N66))=0</formula>
    </cfRule>
    <cfRule type="cellIs" dxfId="957" priority="1016" stopIfTrue="1" operator="equal">
      <formula>1</formula>
    </cfRule>
  </conditionalFormatting>
  <conditionalFormatting sqref="N67:V67">
    <cfRule type="containsBlanks" dxfId="956" priority="1012" stopIfTrue="1">
      <formula>LEN(TRIM(N67))=0</formula>
    </cfRule>
    <cfRule type="cellIs" dxfId="955" priority="1013" stopIfTrue="1" operator="equal">
      <formula>0</formula>
    </cfRule>
    <cfRule type="cellIs" dxfId="954" priority="1014" stopIfTrue="1" operator="equal">
      <formula>1</formula>
    </cfRule>
  </conditionalFormatting>
  <conditionalFormatting sqref="X68">
    <cfRule type="colorScale" priority="10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68:V68">
    <cfRule type="containsBlanks" dxfId="953" priority="1009" stopIfTrue="1">
      <formula>LEN(TRIM(K68))=0</formula>
    </cfRule>
    <cfRule type="cellIs" dxfId="952" priority="1010" stopIfTrue="1" operator="equal">
      <formula>1</formula>
    </cfRule>
  </conditionalFormatting>
  <conditionalFormatting sqref="K69:V69">
    <cfRule type="containsBlanks" dxfId="951" priority="1006" stopIfTrue="1">
      <formula>LEN(TRIM(K69))=0</formula>
    </cfRule>
    <cfRule type="cellIs" dxfId="950" priority="1007" stopIfTrue="1" operator="equal">
      <formula>0</formula>
    </cfRule>
    <cfRule type="cellIs" dxfId="949" priority="1008" stopIfTrue="1" operator="equal">
      <formula>1</formula>
    </cfRule>
  </conditionalFormatting>
  <conditionalFormatting sqref="N68:V68">
    <cfRule type="containsBlanks" dxfId="948" priority="1004" stopIfTrue="1">
      <formula>LEN(TRIM(N68))=0</formula>
    </cfRule>
    <cfRule type="cellIs" dxfId="947" priority="1005" stopIfTrue="1" operator="equal">
      <formula>1</formula>
    </cfRule>
  </conditionalFormatting>
  <conditionalFormatting sqref="N69:V69">
    <cfRule type="containsBlanks" dxfId="946" priority="1001" stopIfTrue="1">
      <formula>LEN(TRIM(N69))=0</formula>
    </cfRule>
    <cfRule type="cellIs" dxfId="945" priority="1002" stopIfTrue="1" operator="equal">
      <formula>0</formula>
    </cfRule>
    <cfRule type="cellIs" dxfId="944" priority="1003" stopIfTrue="1" operator="equal">
      <formula>1</formula>
    </cfRule>
  </conditionalFormatting>
  <conditionalFormatting sqref="N68:V68">
    <cfRule type="containsBlanks" dxfId="943" priority="999" stopIfTrue="1">
      <formula>LEN(TRIM(N68))=0</formula>
    </cfRule>
    <cfRule type="cellIs" dxfId="942" priority="1000" stopIfTrue="1" operator="equal">
      <formula>1</formula>
    </cfRule>
  </conditionalFormatting>
  <conditionalFormatting sqref="N69:V69">
    <cfRule type="containsBlanks" dxfId="941" priority="996" stopIfTrue="1">
      <formula>LEN(TRIM(N69))=0</formula>
    </cfRule>
    <cfRule type="cellIs" dxfId="940" priority="997" stopIfTrue="1" operator="equal">
      <formula>0</formula>
    </cfRule>
    <cfRule type="cellIs" dxfId="939" priority="998" stopIfTrue="1" operator="equal">
      <formula>1</formula>
    </cfRule>
  </conditionalFormatting>
  <conditionalFormatting sqref="N68:V68">
    <cfRule type="containsBlanks" dxfId="938" priority="994" stopIfTrue="1">
      <formula>LEN(TRIM(N68))=0</formula>
    </cfRule>
    <cfRule type="cellIs" dxfId="937" priority="995" stopIfTrue="1" operator="equal">
      <formula>1</formula>
    </cfRule>
  </conditionalFormatting>
  <conditionalFormatting sqref="N69:V69">
    <cfRule type="containsBlanks" dxfId="936" priority="991" stopIfTrue="1">
      <formula>LEN(TRIM(N69))=0</formula>
    </cfRule>
    <cfRule type="cellIs" dxfId="935" priority="992" stopIfTrue="1" operator="equal">
      <formula>0</formula>
    </cfRule>
    <cfRule type="cellIs" dxfId="934" priority="993" stopIfTrue="1" operator="equal">
      <formula>1</formula>
    </cfRule>
  </conditionalFormatting>
  <conditionalFormatting sqref="X70">
    <cfRule type="colorScale" priority="99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70:V70">
    <cfRule type="containsBlanks" dxfId="933" priority="988" stopIfTrue="1">
      <formula>LEN(TRIM(K70))=0</formula>
    </cfRule>
    <cfRule type="cellIs" dxfId="932" priority="989" stopIfTrue="1" operator="equal">
      <formula>1</formula>
    </cfRule>
  </conditionalFormatting>
  <conditionalFormatting sqref="K71:V71">
    <cfRule type="containsBlanks" dxfId="931" priority="985" stopIfTrue="1">
      <formula>LEN(TRIM(K71))=0</formula>
    </cfRule>
    <cfRule type="cellIs" dxfId="930" priority="986" stopIfTrue="1" operator="equal">
      <formula>0</formula>
    </cfRule>
    <cfRule type="cellIs" dxfId="929" priority="987" stopIfTrue="1" operator="equal">
      <formula>1</formula>
    </cfRule>
  </conditionalFormatting>
  <conditionalFormatting sqref="N70:V70">
    <cfRule type="containsBlanks" dxfId="928" priority="983" stopIfTrue="1">
      <formula>LEN(TRIM(N70))=0</formula>
    </cfRule>
    <cfRule type="cellIs" dxfId="927" priority="984" stopIfTrue="1" operator="equal">
      <formula>1</formula>
    </cfRule>
  </conditionalFormatting>
  <conditionalFormatting sqref="N71:V71">
    <cfRule type="containsBlanks" dxfId="926" priority="980" stopIfTrue="1">
      <formula>LEN(TRIM(N71))=0</formula>
    </cfRule>
    <cfRule type="cellIs" dxfId="925" priority="981" stopIfTrue="1" operator="equal">
      <formula>0</formula>
    </cfRule>
    <cfRule type="cellIs" dxfId="924" priority="982" stopIfTrue="1" operator="equal">
      <formula>1</formula>
    </cfRule>
  </conditionalFormatting>
  <conditionalFormatting sqref="N70:V70">
    <cfRule type="containsBlanks" dxfId="923" priority="978" stopIfTrue="1">
      <formula>LEN(TRIM(N70))=0</formula>
    </cfRule>
    <cfRule type="cellIs" dxfId="922" priority="979" stopIfTrue="1" operator="equal">
      <formula>1</formula>
    </cfRule>
  </conditionalFormatting>
  <conditionalFormatting sqref="N71:V71">
    <cfRule type="containsBlanks" dxfId="921" priority="975" stopIfTrue="1">
      <formula>LEN(TRIM(N71))=0</formula>
    </cfRule>
    <cfRule type="cellIs" dxfId="920" priority="976" stopIfTrue="1" operator="equal">
      <formula>0</formula>
    </cfRule>
    <cfRule type="cellIs" dxfId="919" priority="977" stopIfTrue="1" operator="equal">
      <formula>1</formula>
    </cfRule>
  </conditionalFormatting>
  <conditionalFormatting sqref="N70:V70">
    <cfRule type="containsBlanks" dxfId="918" priority="973" stopIfTrue="1">
      <formula>LEN(TRIM(N70))=0</formula>
    </cfRule>
    <cfRule type="cellIs" dxfId="917" priority="974" stopIfTrue="1" operator="equal">
      <formula>1</formula>
    </cfRule>
  </conditionalFormatting>
  <conditionalFormatting sqref="N71:V71">
    <cfRule type="containsBlanks" dxfId="916" priority="970" stopIfTrue="1">
      <formula>LEN(TRIM(N71))=0</formula>
    </cfRule>
    <cfRule type="cellIs" dxfId="915" priority="971" stopIfTrue="1" operator="equal">
      <formula>0</formula>
    </cfRule>
    <cfRule type="cellIs" dxfId="914" priority="972" stopIfTrue="1" operator="equal">
      <formula>1</formula>
    </cfRule>
  </conditionalFormatting>
  <conditionalFormatting sqref="X72">
    <cfRule type="colorScale" priority="96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73:V73">
    <cfRule type="containsBlanks" dxfId="913" priority="966" stopIfTrue="1">
      <formula>LEN(TRIM(K73))=0</formula>
    </cfRule>
    <cfRule type="cellIs" dxfId="912" priority="967" stopIfTrue="1" operator="equal">
      <formula>0</formula>
    </cfRule>
    <cfRule type="cellIs" dxfId="911" priority="968" stopIfTrue="1" operator="equal">
      <formula>1</formula>
    </cfRule>
  </conditionalFormatting>
  <conditionalFormatting sqref="N73:V73">
    <cfRule type="containsBlanks" dxfId="910" priority="963" stopIfTrue="1">
      <formula>LEN(TRIM(N73))=0</formula>
    </cfRule>
    <cfRule type="cellIs" dxfId="909" priority="964" stopIfTrue="1" operator="equal">
      <formula>0</formula>
    </cfRule>
    <cfRule type="cellIs" dxfId="908" priority="965" stopIfTrue="1" operator="equal">
      <formula>1</formula>
    </cfRule>
  </conditionalFormatting>
  <conditionalFormatting sqref="N73:V73">
    <cfRule type="containsBlanks" dxfId="907" priority="960" stopIfTrue="1">
      <formula>LEN(TRIM(N73))=0</formula>
    </cfRule>
    <cfRule type="cellIs" dxfId="906" priority="961" stopIfTrue="1" operator="equal">
      <formula>0</formula>
    </cfRule>
    <cfRule type="cellIs" dxfId="905" priority="962" stopIfTrue="1" operator="equal">
      <formula>1</formula>
    </cfRule>
  </conditionalFormatting>
  <conditionalFormatting sqref="N73:V73">
    <cfRule type="containsBlanks" dxfId="904" priority="957" stopIfTrue="1">
      <formula>LEN(TRIM(N73))=0</formula>
    </cfRule>
    <cfRule type="cellIs" dxfId="903" priority="958" stopIfTrue="1" operator="equal">
      <formula>0</formula>
    </cfRule>
    <cfRule type="cellIs" dxfId="902" priority="959" stopIfTrue="1" operator="equal">
      <formula>1</formula>
    </cfRule>
  </conditionalFormatting>
  <conditionalFormatting sqref="K72:V72">
    <cfRule type="containsBlanks" dxfId="901" priority="955" stopIfTrue="1">
      <formula>LEN(TRIM(K72))=0</formula>
    </cfRule>
    <cfRule type="cellIs" dxfId="900" priority="956" stopIfTrue="1" operator="equal">
      <formula>1</formula>
    </cfRule>
  </conditionalFormatting>
  <conditionalFormatting sqref="N74:V74">
    <cfRule type="containsBlanks" dxfId="899" priority="938" stopIfTrue="1">
      <formula>LEN(TRIM(N74))=0</formula>
    </cfRule>
    <cfRule type="cellIs" dxfId="898" priority="939" stopIfTrue="1" operator="equal">
      <formula>1</formula>
    </cfRule>
  </conditionalFormatting>
  <conditionalFormatting sqref="K74:V74">
    <cfRule type="containsBlanks" dxfId="897" priority="953" stopIfTrue="1">
      <formula>LEN(TRIM(K74))=0</formula>
    </cfRule>
    <cfRule type="cellIs" dxfId="896" priority="954" stopIfTrue="1" operator="equal">
      <formula>1</formula>
    </cfRule>
  </conditionalFormatting>
  <conditionalFormatting sqref="K75:V75">
    <cfRule type="containsBlanks" dxfId="895" priority="950" stopIfTrue="1">
      <formula>LEN(TRIM(K75))=0</formula>
    </cfRule>
    <cfRule type="cellIs" dxfId="894" priority="951" stopIfTrue="1" operator="equal">
      <formula>0</formula>
    </cfRule>
    <cfRule type="cellIs" dxfId="893" priority="952" stopIfTrue="1" operator="equal">
      <formula>1</formula>
    </cfRule>
  </conditionalFormatting>
  <conditionalFormatting sqref="N74:V74">
    <cfRule type="containsBlanks" dxfId="892" priority="948" stopIfTrue="1">
      <formula>LEN(TRIM(N74))=0</formula>
    </cfRule>
    <cfRule type="cellIs" dxfId="891" priority="949" stopIfTrue="1" operator="equal">
      <formula>1</formula>
    </cfRule>
  </conditionalFormatting>
  <conditionalFormatting sqref="N75:V75">
    <cfRule type="containsBlanks" dxfId="890" priority="945" stopIfTrue="1">
      <formula>LEN(TRIM(N75))=0</formula>
    </cfRule>
    <cfRule type="cellIs" dxfId="889" priority="946" stopIfTrue="1" operator="equal">
      <formula>0</formula>
    </cfRule>
    <cfRule type="cellIs" dxfId="888" priority="947" stopIfTrue="1" operator="equal">
      <formula>1</formula>
    </cfRule>
  </conditionalFormatting>
  <conditionalFormatting sqref="N74:V74">
    <cfRule type="containsBlanks" dxfId="887" priority="943" stopIfTrue="1">
      <formula>LEN(TRIM(N74))=0</formula>
    </cfRule>
    <cfRule type="cellIs" dxfId="886" priority="944" stopIfTrue="1" operator="equal">
      <formula>1</formula>
    </cfRule>
  </conditionalFormatting>
  <conditionalFormatting sqref="N75:V75">
    <cfRule type="containsBlanks" dxfId="885" priority="940" stopIfTrue="1">
      <formula>LEN(TRIM(N75))=0</formula>
    </cfRule>
    <cfRule type="cellIs" dxfId="884" priority="941" stopIfTrue="1" operator="equal">
      <formula>0</formula>
    </cfRule>
    <cfRule type="cellIs" dxfId="883" priority="942" stopIfTrue="1" operator="equal">
      <formula>1</formula>
    </cfRule>
  </conditionalFormatting>
  <conditionalFormatting sqref="N75:V75">
    <cfRule type="containsBlanks" dxfId="882" priority="935" stopIfTrue="1">
      <formula>LEN(TRIM(N75))=0</formula>
    </cfRule>
    <cfRule type="cellIs" dxfId="881" priority="936" stopIfTrue="1" operator="equal">
      <formula>0</formula>
    </cfRule>
    <cfRule type="cellIs" dxfId="880" priority="937" stopIfTrue="1" operator="equal">
      <formula>1</formula>
    </cfRule>
  </conditionalFormatting>
  <conditionalFormatting sqref="X74">
    <cfRule type="colorScale" priority="93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76:V76">
    <cfRule type="containsBlanks" dxfId="879" priority="932" stopIfTrue="1">
      <formula>LEN(TRIM(K76))=0</formula>
    </cfRule>
    <cfRule type="cellIs" dxfId="878" priority="933" stopIfTrue="1" operator="equal">
      <formula>1</formula>
    </cfRule>
  </conditionalFormatting>
  <conditionalFormatting sqref="K77:V77">
    <cfRule type="containsBlanks" dxfId="877" priority="929" stopIfTrue="1">
      <formula>LEN(TRIM(K77))=0</formula>
    </cfRule>
    <cfRule type="cellIs" dxfId="876" priority="930" stopIfTrue="1" operator="equal">
      <formula>0</formula>
    </cfRule>
    <cfRule type="cellIs" dxfId="875" priority="931" stopIfTrue="1" operator="equal">
      <formula>1</formula>
    </cfRule>
  </conditionalFormatting>
  <conditionalFormatting sqref="N76:V76">
    <cfRule type="containsBlanks" dxfId="874" priority="927" stopIfTrue="1">
      <formula>LEN(TRIM(N76))=0</formula>
    </cfRule>
    <cfRule type="cellIs" dxfId="873" priority="928" stopIfTrue="1" operator="equal">
      <formula>1</formula>
    </cfRule>
  </conditionalFormatting>
  <conditionalFormatting sqref="N77:V77">
    <cfRule type="containsBlanks" dxfId="872" priority="924" stopIfTrue="1">
      <formula>LEN(TRIM(N77))=0</formula>
    </cfRule>
    <cfRule type="cellIs" dxfId="871" priority="925" stopIfTrue="1" operator="equal">
      <formula>0</formula>
    </cfRule>
    <cfRule type="cellIs" dxfId="870" priority="926" stopIfTrue="1" operator="equal">
      <formula>1</formula>
    </cfRule>
  </conditionalFormatting>
  <conditionalFormatting sqref="N76:V76">
    <cfRule type="containsBlanks" dxfId="869" priority="922" stopIfTrue="1">
      <formula>LEN(TRIM(N76))=0</formula>
    </cfRule>
    <cfRule type="cellIs" dxfId="868" priority="923" stopIfTrue="1" operator="equal">
      <formula>1</formula>
    </cfRule>
  </conditionalFormatting>
  <conditionalFormatting sqref="N77:V77">
    <cfRule type="containsBlanks" dxfId="867" priority="919" stopIfTrue="1">
      <formula>LEN(TRIM(N77))=0</formula>
    </cfRule>
    <cfRule type="cellIs" dxfId="866" priority="920" stopIfTrue="1" operator="equal">
      <formula>0</formula>
    </cfRule>
    <cfRule type="cellIs" dxfId="865" priority="921" stopIfTrue="1" operator="equal">
      <formula>1</formula>
    </cfRule>
  </conditionalFormatting>
  <conditionalFormatting sqref="N76:V76">
    <cfRule type="containsBlanks" dxfId="864" priority="917" stopIfTrue="1">
      <formula>LEN(TRIM(N76))=0</formula>
    </cfRule>
    <cfRule type="cellIs" dxfId="863" priority="918" stopIfTrue="1" operator="equal">
      <formula>1</formula>
    </cfRule>
  </conditionalFormatting>
  <conditionalFormatting sqref="N77:V77">
    <cfRule type="containsBlanks" dxfId="862" priority="914" stopIfTrue="1">
      <formula>LEN(TRIM(N77))=0</formula>
    </cfRule>
    <cfRule type="cellIs" dxfId="861" priority="915" stopIfTrue="1" operator="equal">
      <formula>0</formula>
    </cfRule>
    <cfRule type="cellIs" dxfId="860" priority="916" stopIfTrue="1" operator="equal">
      <formula>1</formula>
    </cfRule>
  </conditionalFormatting>
  <conditionalFormatting sqref="X76">
    <cfRule type="colorScale" priority="91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78">
    <cfRule type="colorScale" priority="91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78:V78">
    <cfRule type="containsBlanks" dxfId="859" priority="910" stopIfTrue="1">
      <formula>LEN(TRIM(K78))=0</formula>
    </cfRule>
    <cfRule type="cellIs" dxfId="858" priority="911" stopIfTrue="1" operator="equal">
      <formula>1</formula>
    </cfRule>
  </conditionalFormatting>
  <conditionalFormatting sqref="K79:V79">
    <cfRule type="containsBlanks" dxfId="857" priority="907" stopIfTrue="1">
      <formula>LEN(TRIM(K79))=0</formula>
    </cfRule>
    <cfRule type="cellIs" dxfId="856" priority="908" stopIfTrue="1" operator="equal">
      <formula>0</formula>
    </cfRule>
    <cfRule type="cellIs" dxfId="855" priority="909" stopIfTrue="1" operator="equal">
      <formula>1</formula>
    </cfRule>
  </conditionalFormatting>
  <conditionalFormatting sqref="N78:V78">
    <cfRule type="containsBlanks" dxfId="854" priority="905" stopIfTrue="1">
      <formula>LEN(TRIM(N78))=0</formula>
    </cfRule>
    <cfRule type="cellIs" dxfId="853" priority="906" stopIfTrue="1" operator="equal">
      <formula>1</formula>
    </cfRule>
  </conditionalFormatting>
  <conditionalFormatting sqref="N79:V79">
    <cfRule type="containsBlanks" dxfId="852" priority="902" stopIfTrue="1">
      <formula>LEN(TRIM(N79))=0</formula>
    </cfRule>
    <cfRule type="cellIs" dxfId="851" priority="903" stopIfTrue="1" operator="equal">
      <formula>0</formula>
    </cfRule>
    <cfRule type="cellIs" dxfId="850" priority="904" stopIfTrue="1" operator="equal">
      <formula>1</formula>
    </cfRule>
  </conditionalFormatting>
  <conditionalFormatting sqref="N78:V78">
    <cfRule type="containsBlanks" dxfId="849" priority="900" stopIfTrue="1">
      <formula>LEN(TRIM(N78))=0</formula>
    </cfRule>
    <cfRule type="cellIs" dxfId="848" priority="901" stopIfTrue="1" operator="equal">
      <formula>1</formula>
    </cfRule>
  </conditionalFormatting>
  <conditionalFormatting sqref="N79:V79">
    <cfRule type="containsBlanks" dxfId="847" priority="897" stopIfTrue="1">
      <formula>LEN(TRIM(N79))=0</formula>
    </cfRule>
    <cfRule type="cellIs" dxfId="846" priority="898" stopIfTrue="1" operator="equal">
      <formula>0</formula>
    </cfRule>
    <cfRule type="cellIs" dxfId="845" priority="899" stopIfTrue="1" operator="equal">
      <formula>1</formula>
    </cfRule>
  </conditionalFormatting>
  <conditionalFormatting sqref="N78:V78">
    <cfRule type="containsBlanks" dxfId="844" priority="895" stopIfTrue="1">
      <formula>LEN(TRIM(N78))=0</formula>
    </cfRule>
    <cfRule type="cellIs" dxfId="843" priority="896" stopIfTrue="1" operator="equal">
      <formula>1</formula>
    </cfRule>
  </conditionalFormatting>
  <conditionalFormatting sqref="N79:V79">
    <cfRule type="containsBlanks" dxfId="842" priority="892" stopIfTrue="1">
      <formula>LEN(TRIM(N79))=0</formula>
    </cfRule>
    <cfRule type="cellIs" dxfId="841" priority="893" stopIfTrue="1" operator="equal">
      <formula>0</formula>
    </cfRule>
    <cfRule type="cellIs" dxfId="840" priority="894" stopIfTrue="1" operator="equal">
      <formula>1</formula>
    </cfRule>
  </conditionalFormatting>
  <conditionalFormatting sqref="K81:V81">
    <cfRule type="containsBlanks" dxfId="839" priority="889" stopIfTrue="1">
      <formula>LEN(TRIM(K81))=0</formula>
    </cfRule>
    <cfRule type="cellIs" dxfId="838" priority="890" stopIfTrue="1" operator="equal">
      <formula>0</formula>
    </cfRule>
    <cfRule type="cellIs" dxfId="837" priority="891" stopIfTrue="1" operator="equal">
      <formula>1</formula>
    </cfRule>
  </conditionalFormatting>
  <conditionalFormatting sqref="X80">
    <cfRule type="colorScale" priority="88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80:V80">
    <cfRule type="containsBlanks" dxfId="836" priority="886" stopIfTrue="1">
      <formula>LEN(TRIM(K80))=0</formula>
    </cfRule>
    <cfRule type="cellIs" dxfId="835" priority="887" stopIfTrue="1" operator="equal">
      <formula>1</formula>
    </cfRule>
  </conditionalFormatting>
  <conditionalFormatting sqref="N80:V80">
    <cfRule type="containsBlanks" dxfId="834" priority="884" stopIfTrue="1">
      <formula>LEN(TRIM(N80))=0</formula>
    </cfRule>
    <cfRule type="cellIs" dxfId="833" priority="885" stopIfTrue="1" operator="equal">
      <formula>1</formula>
    </cfRule>
  </conditionalFormatting>
  <conditionalFormatting sqref="N80:V80">
    <cfRule type="containsBlanks" dxfId="832" priority="882" stopIfTrue="1">
      <formula>LEN(TRIM(N80))=0</formula>
    </cfRule>
    <cfRule type="cellIs" dxfId="831" priority="883" stopIfTrue="1" operator="equal">
      <formula>1</formula>
    </cfRule>
  </conditionalFormatting>
  <conditionalFormatting sqref="N80:V80">
    <cfRule type="containsBlanks" dxfId="830" priority="880" stopIfTrue="1">
      <formula>LEN(TRIM(N80))=0</formula>
    </cfRule>
    <cfRule type="cellIs" dxfId="829" priority="881" stopIfTrue="1" operator="equal">
      <formula>1</formula>
    </cfRule>
  </conditionalFormatting>
  <conditionalFormatting sqref="T83">
    <cfRule type="containsBlanks" dxfId="828" priority="877" stopIfTrue="1">
      <formula>LEN(TRIM(T83))=0</formula>
    </cfRule>
    <cfRule type="cellIs" dxfId="827" priority="878" stopIfTrue="1" operator="equal">
      <formula>0</formula>
    </cfRule>
    <cfRule type="cellIs" dxfId="826" priority="879" stopIfTrue="1" operator="equal">
      <formula>1</formula>
    </cfRule>
  </conditionalFormatting>
  <conditionalFormatting sqref="T82">
    <cfRule type="containsBlanks" dxfId="825" priority="875" stopIfTrue="1">
      <formula>LEN(TRIM(T82))=0</formula>
    </cfRule>
    <cfRule type="cellIs" dxfId="824" priority="876" stopIfTrue="1" operator="equal">
      <formula>1</formula>
    </cfRule>
  </conditionalFormatting>
  <conditionalFormatting sqref="T82">
    <cfRule type="containsBlanks" dxfId="823" priority="873" stopIfTrue="1">
      <formula>LEN(TRIM(T82))=0</formula>
    </cfRule>
    <cfRule type="cellIs" dxfId="822" priority="874" stopIfTrue="1" operator="equal">
      <formula>1</formula>
    </cfRule>
  </conditionalFormatting>
  <conditionalFormatting sqref="T82">
    <cfRule type="containsBlanks" dxfId="821" priority="871" stopIfTrue="1">
      <formula>LEN(TRIM(T82))=0</formula>
    </cfRule>
    <cfRule type="cellIs" dxfId="820" priority="872" stopIfTrue="1" operator="equal">
      <formula>1</formula>
    </cfRule>
  </conditionalFormatting>
  <conditionalFormatting sqref="T82">
    <cfRule type="containsBlanks" dxfId="819" priority="869" stopIfTrue="1">
      <formula>LEN(TRIM(T82))=0</formula>
    </cfRule>
    <cfRule type="cellIs" dxfId="818" priority="870" stopIfTrue="1" operator="equal">
      <formula>1</formula>
    </cfRule>
  </conditionalFormatting>
  <conditionalFormatting sqref="X82">
    <cfRule type="colorScale" priority="86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84">
    <cfRule type="colorScale" priority="86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86">
    <cfRule type="colorScale" priority="86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88">
    <cfRule type="colorScale" priority="86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U85">
    <cfRule type="containsBlanks" dxfId="817" priority="862" stopIfTrue="1">
      <formula>LEN(TRIM(U85))=0</formula>
    </cfRule>
    <cfRule type="cellIs" dxfId="816" priority="863" stopIfTrue="1" operator="equal">
      <formula>0</formula>
    </cfRule>
    <cfRule type="cellIs" dxfId="815" priority="864" stopIfTrue="1" operator="equal">
      <formula>1</formula>
    </cfRule>
  </conditionalFormatting>
  <conditionalFormatting sqref="U84">
    <cfRule type="containsBlanks" dxfId="814" priority="860" stopIfTrue="1">
      <formula>LEN(TRIM(U84))=0</formula>
    </cfRule>
    <cfRule type="cellIs" dxfId="813" priority="861" stopIfTrue="1" operator="equal">
      <formula>1</formula>
    </cfRule>
  </conditionalFormatting>
  <conditionalFormatting sqref="U84">
    <cfRule type="containsBlanks" dxfId="812" priority="858" stopIfTrue="1">
      <formula>LEN(TRIM(U84))=0</formula>
    </cfRule>
    <cfRule type="cellIs" dxfId="811" priority="859" stopIfTrue="1" operator="equal">
      <formula>1</formula>
    </cfRule>
  </conditionalFormatting>
  <conditionalFormatting sqref="U84">
    <cfRule type="containsBlanks" dxfId="810" priority="856" stopIfTrue="1">
      <formula>LEN(TRIM(U84))=0</formula>
    </cfRule>
    <cfRule type="cellIs" dxfId="809" priority="857" stopIfTrue="1" operator="equal">
      <formula>1</formula>
    </cfRule>
  </conditionalFormatting>
  <conditionalFormatting sqref="U84">
    <cfRule type="containsBlanks" dxfId="808" priority="854" stopIfTrue="1">
      <formula>LEN(TRIM(U84))=0</formula>
    </cfRule>
    <cfRule type="cellIs" dxfId="807" priority="855" stopIfTrue="1" operator="equal">
      <formula>1</formula>
    </cfRule>
  </conditionalFormatting>
  <conditionalFormatting sqref="V87">
    <cfRule type="containsBlanks" dxfId="806" priority="851" stopIfTrue="1">
      <formula>LEN(TRIM(V87))=0</formula>
    </cfRule>
    <cfRule type="cellIs" dxfId="805" priority="852" stopIfTrue="1" operator="equal">
      <formula>0</formula>
    </cfRule>
    <cfRule type="cellIs" dxfId="804" priority="853" stopIfTrue="1" operator="equal">
      <formula>1</formula>
    </cfRule>
  </conditionalFormatting>
  <conditionalFormatting sqref="V86">
    <cfRule type="containsBlanks" dxfId="803" priority="849" stopIfTrue="1">
      <formula>LEN(TRIM(V86))=0</formula>
    </cfRule>
    <cfRule type="cellIs" dxfId="802" priority="850" stopIfTrue="1" operator="equal">
      <formula>1</formula>
    </cfRule>
  </conditionalFormatting>
  <conditionalFormatting sqref="V86">
    <cfRule type="containsBlanks" dxfId="801" priority="847" stopIfTrue="1">
      <formula>LEN(TRIM(V86))=0</formula>
    </cfRule>
    <cfRule type="cellIs" dxfId="800" priority="848" stopIfTrue="1" operator="equal">
      <formula>1</formula>
    </cfRule>
  </conditionalFormatting>
  <conditionalFormatting sqref="V86">
    <cfRule type="containsBlanks" dxfId="799" priority="845" stopIfTrue="1">
      <formula>LEN(TRIM(V86))=0</formula>
    </cfRule>
    <cfRule type="cellIs" dxfId="798" priority="846" stopIfTrue="1" operator="equal">
      <formula>1</formula>
    </cfRule>
  </conditionalFormatting>
  <conditionalFormatting sqref="V86">
    <cfRule type="containsBlanks" dxfId="797" priority="843" stopIfTrue="1">
      <formula>LEN(TRIM(V86))=0</formula>
    </cfRule>
    <cfRule type="cellIs" dxfId="796" priority="844" stopIfTrue="1" operator="equal">
      <formula>1</formula>
    </cfRule>
  </conditionalFormatting>
  <conditionalFormatting sqref="T89">
    <cfRule type="containsBlanks" dxfId="795" priority="840" stopIfTrue="1">
      <formula>LEN(TRIM(T89))=0</formula>
    </cfRule>
    <cfRule type="cellIs" dxfId="794" priority="841" stopIfTrue="1" operator="equal">
      <formula>0</formula>
    </cfRule>
    <cfRule type="cellIs" dxfId="793" priority="842" stopIfTrue="1" operator="equal">
      <formula>1</formula>
    </cfRule>
  </conditionalFormatting>
  <conditionalFormatting sqref="T88">
    <cfRule type="containsBlanks" dxfId="792" priority="838" stopIfTrue="1">
      <formula>LEN(TRIM(T88))=0</formula>
    </cfRule>
    <cfRule type="cellIs" dxfId="791" priority="839" stopIfTrue="1" operator="equal">
      <formula>1</formula>
    </cfRule>
  </conditionalFormatting>
  <conditionalFormatting sqref="T88">
    <cfRule type="containsBlanks" dxfId="790" priority="836" stopIfTrue="1">
      <formula>LEN(TRIM(T88))=0</formula>
    </cfRule>
    <cfRule type="cellIs" dxfId="789" priority="837" stopIfTrue="1" operator="equal">
      <formula>1</formula>
    </cfRule>
  </conditionalFormatting>
  <conditionalFormatting sqref="T88">
    <cfRule type="containsBlanks" dxfId="788" priority="834" stopIfTrue="1">
      <formula>LEN(TRIM(T88))=0</formula>
    </cfRule>
    <cfRule type="cellIs" dxfId="787" priority="835" stopIfTrue="1" operator="equal">
      <formula>1</formula>
    </cfRule>
  </conditionalFormatting>
  <conditionalFormatting sqref="T88">
    <cfRule type="containsBlanks" dxfId="786" priority="832" stopIfTrue="1">
      <formula>LEN(TRIM(T88))=0</formula>
    </cfRule>
    <cfRule type="cellIs" dxfId="785" priority="833" stopIfTrue="1" operator="equal">
      <formula>1</formula>
    </cfRule>
  </conditionalFormatting>
  <conditionalFormatting sqref="U91">
    <cfRule type="containsBlanks" dxfId="784" priority="829" stopIfTrue="1">
      <formula>LEN(TRIM(U91))=0</formula>
    </cfRule>
    <cfRule type="cellIs" dxfId="783" priority="830" stopIfTrue="1" operator="equal">
      <formula>0</formula>
    </cfRule>
    <cfRule type="cellIs" dxfId="782" priority="831" stopIfTrue="1" operator="equal">
      <formula>1</formula>
    </cfRule>
  </conditionalFormatting>
  <conditionalFormatting sqref="U90">
    <cfRule type="containsBlanks" dxfId="781" priority="827" stopIfTrue="1">
      <formula>LEN(TRIM(U90))=0</formula>
    </cfRule>
    <cfRule type="cellIs" dxfId="780" priority="828" stopIfTrue="1" operator="equal">
      <formula>1</formula>
    </cfRule>
  </conditionalFormatting>
  <conditionalFormatting sqref="U90">
    <cfRule type="containsBlanks" dxfId="779" priority="825" stopIfTrue="1">
      <formula>LEN(TRIM(U90))=0</formula>
    </cfRule>
    <cfRule type="cellIs" dxfId="778" priority="826" stopIfTrue="1" operator="equal">
      <formula>1</formula>
    </cfRule>
  </conditionalFormatting>
  <conditionalFormatting sqref="U90">
    <cfRule type="containsBlanks" dxfId="777" priority="823" stopIfTrue="1">
      <formula>LEN(TRIM(U90))=0</formula>
    </cfRule>
    <cfRule type="cellIs" dxfId="776" priority="824" stopIfTrue="1" operator="equal">
      <formula>1</formula>
    </cfRule>
  </conditionalFormatting>
  <conditionalFormatting sqref="U90">
    <cfRule type="containsBlanks" dxfId="775" priority="821" stopIfTrue="1">
      <formula>LEN(TRIM(U90))=0</formula>
    </cfRule>
    <cfRule type="cellIs" dxfId="774" priority="822" stopIfTrue="1" operator="equal">
      <formula>1</formula>
    </cfRule>
  </conditionalFormatting>
  <conditionalFormatting sqref="V93">
    <cfRule type="containsBlanks" dxfId="773" priority="818" stopIfTrue="1">
      <formula>LEN(TRIM(V93))=0</formula>
    </cfRule>
    <cfRule type="cellIs" dxfId="772" priority="819" stopIfTrue="1" operator="equal">
      <formula>0</formula>
    </cfRule>
    <cfRule type="cellIs" dxfId="771" priority="820" stopIfTrue="1" operator="equal">
      <formula>1</formula>
    </cfRule>
  </conditionalFormatting>
  <conditionalFormatting sqref="V92">
    <cfRule type="containsBlanks" dxfId="770" priority="816" stopIfTrue="1">
      <formula>LEN(TRIM(V92))=0</formula>
    </cfRule>
    <cfRule type="cellIs" dxfId="769" priority="817" stopIfTrue="1" operator="equal">
      <formula>1</formula>
    </cfRule>
  </conditionalFormatting>
  <conditionalFormatting sqref="V92">
    <cfRule type="containsBlanks" dxfId="768" priority="814" stopIfTrue="1">
      <formula>LEN(TRIM(V92))=0</formula>
    </cfRule>
    <cfRule type="cellIs" dxfId="767" priority="815" stopIfTrue="1" operator="equal">
      <formula>1</formula>
    </cfRule>
  </conditionalFormatting>
  <conditionalFormatting sqref="V92">
    <cfRule type="containsBlanks" dxfId="766" priority="812" stopIfTrue="1">
      <formula>LEN(TRIM(V92))=0</formula>
    </cfRule>
    <cfRule type="cellIs" dxfId="765" priority="813" stopIfTrue="1" operator="equal">
      <formula>1</formula>
    </cfRule>
  </conditionalFormatting>
  <conditionalFormatting sqref="V92">
    <cfRule type="containsBlanks" dxfId="764" priority="810" stopIfTrue="1">
      <formula>LEN(TRIM(V92))=0</formula>
    </cfRule>
    <cfRule type="cellIs" dxfId="763" priority="811" stopIfTrue="1" operator="equal">
      <formula>1</formula>
    </cfRule>
  </conditionalFormatting>
  <conditionalFormatting sqref="X90">
    <cfRule type="colorScale" priority="80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92">
    <cfRule type="colorScale" priority="80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94">
    <cfRule type="colorScale" priority="80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V95">
    <cfRule type="containsBlanks" dxfId="762" priority="804" stopIfTrue="1">
      <formula>LEN(TRIM(V95))=0</formula>
    </cfRule>
    <cfRule type="cellIs" dxfId="761" priority="805" stopIfTrue="1" operator="equal">
      <formula>0</formula>
    </cfRule>
    <cfRule type="cellIs" dxfId="760" priority="806" stopIfTrue="1" operator="equal">
      <formula>1</formula>
    </cfRule>
  </conditionalFormatting>
  <conditionalFormatting sqref="V94">
    <cfRule type="containsBlanks" dxfId="759" priority="802" stopIfTrue="1">
      <formula>LEN(TRIM(V94))=0</formula>
    </cfRule>
    <cfRule type="cellIs" dxfId="758" priority="803" stopIfTrue="1" operator="equal">
      <formula>1</formula>
    </cfRule>
  </conditionalFormatting>
  <conditionalFormatting sqref="V94">
    <cfRule type="containsBlanks" dxfId="757" priority="800" stopIfTrue="1">
      <formula>LEN(TRIM(V94))=0</formula>
    </cfRule>
    <cfRule type="cellIs" dxfId="756" priority="801" stopIfTrue="1" operator="equal">
      <formula>1</formula>
    </cfRule>
  </conditionalFormatting>
  <conditionalFormatting sqref="V94">
    <cfRule type="containsBlanks" dxfId="755" priority="798" stopIfTrue="1">
      <formula>LEN(TRIM(V94))=0</formula>
    </cfRule>
    <cfRule type="cellIs" dxfId="754" priority="799" stopIfTrue="1" operator="equal">
      <formula>1</formula>
    </cfRule>
  </conditionalFormatting>
  <conditionalFormatting sqref="V94">
    <cfRule type="containsBlanks" dxfId="753" priority="796" stopIfTrue="1">
      <formula>LEN(TRIM(V94))=0</formula>
    </cfRule>
    <cfRule type="cellIs" dxfId="752" priority="797" stopIfTrue="1" operator="equal">
      <formula>1</formula>
    </cfRule>
  </conditionalFormatting>
  <conditionalFormatting sqref="X96">
    <cfRule type="colorScale" priority="79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98">
    <cfRule type="colorScale" priority="79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00">
    <cfRule type="colorScale" priority="79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T96">
    <cfRule type="containsBlanks" dxfId="751" priority="791" stopIfTrue="1">
      <formula>LEN(TRIM(T96))=0</formula>
    </cfRule>
    <cfRule type="cellIs" dxfId="750" priority="792" stopIfTrue="1" operator="equal">
      <formula>1</formula>
    </cfRule>
  </conditionalFormatting>
  <conditionalFormatting sqref="T97">
    <cfRule type="containsBlanks" dxfId="749" priority="788" stopIfTrue="1">
      <formula>LEN(TRIM(T97))=0</formula>
    </cfRule>
    <cfRule type="cellIs" dxfId="748" priority="789" stopIfTrue="1" operator="equal">
      <formula>0</formula>
    </cfRule>
    <cfRule type="cellIs" dxfId="747" priority="790" stopIfTrue="1" operator="equal">
      <formula>1</formula>
    </cfRule>
  </conditionalFormatting>
  <conditionalFormatting sqref="T96">
    <cfRule type="containsBlanks" dxfId="746" priority="786" stopIfTrue="1">
      <formula>LEN(TRIM(T96))=0</formula>
    </cfRule>
    <cfRule type="cellIs" dxfId="745" priority="787" stopIfTrue="1" operator="equal">
      <formula>1</formula>
    </cfRule>
  </conditionalFormatting>
  <conditionalFormatting sqref="T97">
    <cfRule type="containsBlanks" dxfId="744" priority="783" stopIfTrue="1">
      <formula>LEN(TRIM(T97))=0</formula>
    </cfRule>
    <cfRule type="cellIs" dxfId="743" priority="784" stopIfTrue="1" operator="equal">
      <formula>0</formula>
    </cfRule>
    <cfRule type="cellIs" dxfId="742" priority="785" stopIfTrue="1" operator="equal">
      <formula>1</formula>
    </cfRule>
  </conditionalFormatting>
  <conditionalFormatting sqref="T96">
    <cfRule type="containsBlanks" dxfId="741" priority="781" stopIfTrue="1">
      <formula>LEN(TRIM(T96))=0</formula>
    </cfRule>
    <cfRule type="cellIs" dxfId="740" priority="782" stopIfTrue="1" operator="equal">
      <formula>1</formula>
    </cfRule>
  </conditionalFormatting>
  <conditionalFormatting sqref="T97">
    <cfRule type="containsBlanks" dxfId="739" priority="778" stopIfTrue="1">
      <formula>LEN(TRIM(T97))=0</formula>
    </cfRule>
    <cfRule type="cellIs" dxfId="738" priority="779" stopIfTrue="1" operator="equal">
      <formula>0</formula>
    </cfRule>
    <cfRule type="cellIs" dxfId="737" priority="780" stopIfTrue="1" operator="equal">
      <formula>1</formula>
    </cfRule>
  </conditionalFormatting>
  <conditionalFormatting sqref="T96">
    <cfRule type="containsBlanks" dxfId="736" priority="776" stopIfTrue="1">
      <formula>LEN(TRIM(T96))=0</formula>
    </cfRule>
    <cfRule type="cellIs" dxfId="735" priority="777" stopIfTrue="1" operator="equal">
      <formula>1</formula>
    </cfRule>
  </conditionalFormatting>
  <conditionalFormatting sqref="T97">
    <cfRule type="containsBlanks" dxfId="734" priority="773" stopIfTrue="1">
      <formula>LEN(TRIM(T97))=0</formula>
    </cfRule>
    <cfRule type="cellIs" dxfId="733" priority="774" stopIfTrue="1" operator="equal">
      <formula>0</formula>
    </cfRule>
    <cfRule type="cellIs" dxfId="732" priority="775" stopIfTrue="1" operator="equal">
      <formula>1</formula>
    </cfRule>
  </conditionalFormatting>
  <conditionalFormatting sqref="U98">
    <cfRule type="containsBlanks" dxfId="731" priority="771" stopIfTrue="1">
      <formula>LEN(TRIM(U98))=0</formula>
    </cfRule>
    <cfRule type="cellIs" dxfId="730" priority="772" stopIfTrue="1" operator="equal">
      <formula>1</formula>
    </cfRule>
  </conditionalFormatting>
  <conditionalFormatting sqref="U99">
    <cfRule type="containsBlanks" dxfId="729" priority="768" stopIfTrue="1">
      <formula>LEN(TRIM(U99))=0</formula>
    </cfRule>
    <cfRule type="cellIs" dxfId="728" priority="769" stopIfTrue="1" operator="equal">
      <formula>0</formula>
    </cfRule>
    <cfRule type="cellIs" dxfId="727" priority="770" stopIfTrue="1" operator="equal">
      <formula>1</formula>
    </cfRule>
  </conditionalFormatting>
  <conditionalFormatting sqref="U98">
    <cfRule type="containsBlanks" dxfId="726" priority="766" stopIfTrue="1">
      <formula>LEN(TRIM(U98))=0</formula>
    </cfRule>
    <cfRule type="cellIs" dxfId="725" priority="767" stopIfTrue="1" operator="equal">
      <formula>1</formula>
    </cfRule>
  </conditionalFormatting>
  <conditionalFormatting sqref="U99">
    <cfRule type="containsBlanks" dxfId="724" priority="763" stopIfTrue="1">
      <formula>LEN(TRIM(U99))=0</formula>
    </cfRule>
    <cfRule type="cellIs" dxfId="723" priority="764" stopIfTrue="1" operator="equal">
      <formula>0</formula>
    </cfRule>
    <cfRule type="cellIs" dxfId="722" priority="765" stopIfTrue="1" operator="equal">
      <formula>1</formula>
    </cfRule>
  </conditionalFormatting>
  <conditionalFormatting sqref="U98">
    <cfRule type="containsBlanks" dxfId="721" priority="761" stopIfTrue="1">
      <formula>LEN(TRIM(U98))=0</formula>
    </cfRule>
    <cfRule type="cellIs" dxfId="720" priority="762" stopIfTrue="1" operator="equal">
      <formula>1</formula>
    </cfRule>
  </conditionalFormatting>
  <conditionalFormatting sqref="U99">
    <cfRule type="containsBlanks" dxfId="719" priority="758" stopIfTrue="1">
      <formula>LEN(TRIM(U99))=0</formula>
    </cfRule>
    <cfRule type="cellIs" dxfId="718" priority="759" stopIfTrue="1" operator="equal">
      <formula>0</formula>
    </cfRule>
    <cfRule type="cellIs" dxfId="717" priority="760" stopIfTrue="1" operator="equal">
      <formula>1</formula>
    </cfRule>
  </conditionalFormatting>
  <conditionalFormatting sqref="U98">
    <cfRule type="containsBlanks" dxfId="716" priority="756" stopIfTrue="1">
      <formula>LEN(TRIM(U98))=0</formula>
    </cfRule>
    <cfRule type="cellIs" dxfId="715" priority="757" stopIfTrue="1" operator="equal">
      <formula>1</formula>
    </cfRule>
  </conditionalFormatting>
  <conditionalFormatting sqref="U99">
    <cfRule type="containsBlanks" dxfId="714" priority="753" stopIfTrue="1">
      <formula>LEN(TRIM(U99))=0</formula>
    </cfRule>
    <cfRule type="cellIs" dxfId="713" priority="754" stopIfTrue="1" operator="equal">
      <formula>0</formula>
    </cfRule>
    <cfRule type="cellIs" dxfId="712" priority="755" stopIfTrue="1" operator="equal">
      <formula>1</formula>
    </cfRule>
  </conditionalFormatting>
  <conditionalFormatting sqref="U100">
    <cfRule type="containsBlanks" dxfId="711" priority="751" stopIfTrue="1">
      <formula>LEN(TRIM(U100))=0</formula>
    </cfRule>
    <cfRule type="cellIs" dxfId="710" priority="752" stopIfTrue="1" operator="equal">
      <formula>1</formula>
    </cfRule>
  </conditionalFormatting>
  <conditionalFormatting sqref="U101">
    <cfRule type="containsBlanks" dxfId="709" priority="748" stopIfTrue="1">
      <formula>LEN(TRIM(U101))=0</formula>
    </cfRule>
    <cfRule type="cellIs" dxfId="708" priority="749" stopIfTrue="1" operator="equal">
      <formula>0</formula>
    </cfRule>
    <cfRule type="cellIs" dxfId="707" priority="750" stopIfTrue="1" operator="equal">
      <formula>1</formula>
    </cfRule>
  </conditionalFormatting>
  <conditionalFormatting sqref="U100">
    <cfRule type="containsBlanks" dxfId="706" priority="746" stopIfTrue="1">
      <formula>LEN(TRIM(U100))=0</formula>
    </cfRule>
    <cfRule type="cellIs" dxfId="705" priority="747" stopIfTrue="1" operator="equal">
      <formula>1</formula>
    </cfRule>
  </conditionalFormatting>
  <conditionalFormatting sqref="U101">
    <cfRule type="containsBlanks" dxfId="704" priority="743" stopIfTrue="1">
      <formula>LEN(TRIM(U101))=0</formula>
    </cfRule>
    <cfRule type="cellIs" dxfId="703" priority="744" stopIfTrue="1" operator="equal">
      <formula>0</formula>
    </cfRule>
    <cfRule type="cellIs" dxfId="702" priority="745" stopIfTrue="1" operator="equal">
      <formula>1</formula>
    </cfRule>
  </conditionalFormatting>
  <conditionalFormatting sqref="U100">
    <cfRule type="containsBlanks" dxfId="701" priority="741" stopIfTrue="1">
      <formula>LEN(TRIM(U100))=0</formula>
    </cfRule>
    <cfRule type="cellIs" dxfId="700" priority="742" stopIfTrue="1" operator="equal">
      <formula>1</formula>
    </cfRule>
  </conditionalFormatting>
  <conditionalFormatting sqref="U101">
    <cfRule type="containsBlanks" dxfId="699" priority="738" stopIfTrue="1">
      <formula>LEN(TRIM(U101))=0</formula>
    </cfRule>
    <cfRule type="cellIs" dxfId="698" priority="739" stopIfTrue="1" operator="equal">
      <formula>0</formula>
    </cfRule>
    <cfRule type="cellIs" dxfId="697" priority="740" stopIfTrue="1" operator="equal">
      <formula>1</formula>
    </cfRule>
  </conditionalFormatting>
  <conditionalFormatting sqref="U100">
    <cfRule type="containsBlanks" dxfId="696" priority="736" stopIfTrue="1">
      <formula>LEN(TRIM(U100))=0</formula>
    </cfRule>
    <cfRule type="cellIs" dxfId="695" priority="737" stopIfTrue="1" operator="equal">
      <formula>1</formula>
    </cfRule>
  </conditionalFormatting>
  <conditionalFormatting sqref="U101">
    <cfRule type="containsBlanks" dxfId="694" priority="733" stopIfTrue="1">
      <formula>LEN(TRIM(U101))=0</formula>
    </cfRule>
    <cfRule type="cellIs" dxfId="693" priority="734" stopIfTrue="1" operator="equal">
      <formula>0</formula>
    </cfRule>
    <cfRule type="cellIs" dxfId="692" priority="735" stopIfTrue="1" operator="equal">
      <formula>1</formula>
    </cfRule>
  </conditionalFormatting>
  <conditionalFormatting sqref="X108">
    <cfRule type="colorScale" priority="73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06">
    <cfRule type="colorScale" priority="73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02 M102">
    <cfRule type="containsBlanks" dxfId="691" priority="729" stopIfTrue="1">
      <formula>LEN(TRIM(K102))=0</formula>
    </cfRule>
    <cfRule type="cellIs" dxfId="690" priority="730" stopIfTrue="1" operator="equal">
      <formula>1</formula>
    </cfRule>
  </conditionalFormatting>
  <conditionalFormatting sqref="K103 M103">
    <cfRule type="containsBlanks" dxfId="689" priority="726" stopIfTrue="1">
      <formula>LEN(TRIM(K103))=0</formula>
    </cfRule>
    <cfRule type="cellIs" dxfId="688" priority="727" stopIfTrue="1" operator="equal">
      <formula>0</formula>
    </cfRule>
    <cfRule type="cellIs" dxfId="687" priority="728" stopIfTrue="1" operator="equal">
      <formula>1</formula>
    </cfRule>
  </conditionalFormatting>
  <conditionalFormatting sqref="X102">
    <cfRule type="colorScale" priority="72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N102:V102">
    <cfRule type="containsBlanks" dxfId="686" priority="723" stopIfTrue="1">
      <formula>LEN(TRIM(N102))=0</formula>
    </cfRule>
    <cfRule type="cellIs" dxfId="685" priority="724" stopIfTrue="1" operator="equal">
      <formula>1</formula>
    </cfRule>
  </conditionalFormatting>
  <conditionalFormatting sqref="N103:V103">
    <cfRule type="containsBlanks" dxfId="684" priority="720" stopIfTrue="1">
      <formula>LEN(TRIM(N103))=0</formula>
    </cfRule>
    <cfRule type="cellIs" dxfId="683" priority="721" stopIfTrue="1" operator="equal">
      <formula>0</formula>
    </cfRule>
    <cfRule type="cellIs" dxfId="682" priority="722" stopIfTrue="1" operator="equal">
      <formula>1</formula>
    </cfRule>
  </conditionalFormatting>
  <conditionalFormatting sqref="N102:V102">
    <cfRule type="containsBlanks" dxfId="681" priority="718" stopIfTrue="1">
      <formula>LEN(TRIM(N102))=0</formula>
    </cfRule>
    <cfRule type="cellIs" dxfId="680" priority="719" stopIfTrue="1" operator="equal">
      <formula>1</formula>
    </cfRule>
  </conditionalFormatting>
  <conditionalFormatting sqref="N103:V103">
    <cfRule type="containsBlanks" dxfId="679" priority="715" stopIfTrue="1">
      <formula>LEN(TRIM(N103))=0</formula>
    </cfRule>
    <cfRule type="cellIs" dxfId="678" priority="716" stopIfTrue="1" operator="equal">
      <formula>0</formula>
    </cfRule>
    <cfRule type="cellIs" dxfId="677" priority="717" stopIfTrue="1" operator="equal">
      <formula>1</formula>
    </cfRule>
  </conditionalFormatting>
  <conditionalFormatting sqref="N102:V102">
    <cfRule type="containsBlanks" dxfId="676" priority="713" stopIfTrue="1">
      <formula>LEN(TRIM(N102))=0</formula>
    </cfRule>
    <cfRule type="cellIs" dxfId="675" priority="714" stopIfTrue="1" operator="equal">
      <formula>1</formula>
    </cfRule>
  </conditionalFormatting>
  <conditionalFormatting sqref="N103:V103">
    <cfRule type="containsBlanks" dxfId="674" priority="710" stopIfTrue="1">
      <formula>LEN(TRIM(N103))=0</formula>
    </cfRule>
    <cfRule type="cellIs" dxfId="673" priority="711" stopIfTrue="1" operator="equal">
      <formula>0</formula>
    </cfRule>
    <cfRule type="cellIs" dxfId="672" priority="712" stopIfTrue="1" operator="equal">
      <formula>1</formula>
    </cfRule>
  </conditionalFormatting>
  <conditionalFormatting sqref="N102:V102">
    <cfRule type="containsBlanks" dxfId="671" priority="708" stopIfTrue="1">
      <formula>LEN(TRIM(N102))=0</formula>
    </cfRule>
    <cfRule type="cellIs" dxfId="670" priority="709" stopIfTrue="1" operator="equal">
      <formula>1</formula>
    </cfRule>
  </conditionalFormatting>
  <conditionalFormatting sqref="N103:V103">
    <cfRule type="containsBlanks" dxfId="669" priority="705" stopIfTrue="1">
      <formula>LEN(TRIM(N103))=0</formula>
    </cfRule>
    <cfRule type="cellIs" dxfId="668" priority="706" stopIfTrue="1" operator="equal">
      <formula>0</formula>
    </cfRule>
    <cfRule type="cellIs" dxfId="667" priority="707" stopIfTrue="1" operator="equal">
      <formula>1</formula>
    </cfRule>
  </conditionalFormatting>
  <conditionalFormatting sqref="L102">
    <cfRule type="containsBlanks" dxfId="666" priority="703" stopIfTrue="1">
      <formula>LEN(TRIM(L102))=0</formula>
    </cfRule>
    <cfRule type="cellIs" dxfId="665" priority="704" stopIfTrue="1" operator="equal">
      <formula>1</formula>
    </cfRule>
  </conditionalFormatting>
  <conditionalFormatting sqref="L103">
    <cfRule type="containsBlanks" dxfId="664" priority="700" stopIfTrue="1">
      <formula>LEN(TRIM(L103))=0</formula>
    </cfRule>
    <cfRule type="cellIs" dxfId="663" priority="701" stopIfTrue="1" operator="equal">
      <formula>0</formula>
    </cfRule>
    <cfRule type="cellIs" dxfId="662" priority="702" stopIfTrue="1" operator="equal">
      <formula>1</formula>
    </cfRule>
  </conditionalFormatting>
  <conditionalFormatting sqref="K104 M104">
    <cfRule type="containsBlanks" dxfId="661" priority="698" stopIfTrue="1">
      <formula>LEN(TRIM(K104))=0</formula>
    </cfRule>
    <cfRule type="cellIs" dxfId="660" priority="699" stopIfTrue="1" operator="equal">
      <formula>1</formula>
    </cfRule>
  </conditionalFormatting>
  <conditionalFormatting sqref="X104">
    <cfRule type="colorScale" priority="69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N104:V104">
    <cfRule type="containsBlanks" dxfId="659" priority="695" stopIfTrue="1">
      <formula>LEN(TRIM(N104))=0</formula>
    </cfRule>
    <cfRule type="cellIs" dxfId="658" priority="696" stopIfTrue="1" operator="equal">
      <formula>1</formula>
    </cfRule>
  </conditionalFormatting>
  <conditionalFormatting sqref="K105:V105">
    <cfRule type="containsBlanks" dxfId="657" priority="692" stopIfTrue="1">
      <formula>LEN(TRIM(K105))=0</formula>
    </cfRule>
    <cfRule type="cellIs" dxfId="656" priority="693" stopIfTrue="1" operator="equal">
      <formula>0</formula>
    </cfRule>
    <cfRule type="cellIs" dxfId="655" priority="694" stopIfTrue="1" operator="equal">
      <formula>1</formula>
    </cfRule>
  </conditionalFormatting>
  <conditionalFormatting sqref="N104:V104">
    <cfRule type="containsBlanks" dxfId="654" priority="690" stopIfTrue="1">
      <formula>LEN(TRIM(N104))=0</formula>
    </cfRule>
    <cfRule type="cellIs" dxfId="653" priority="691" stopIfTrue="1" operator="equal">
      <formula>1</formula>
    </cfRule>
  </conditionalFormatting>
  <conditionalFormatting sqref="N105:V105">
    <cfRule type="containsBlanks" dxfId="652" priority="687" stopIfTrue="1">
      <formula>LEN(TRIM(N105))=0</formula>
    </cfRule>
    <cfRule type="cellIs" dxfId="651" priority="688" stopIfTrue="1" operator="equal">
      <formula>0</formula>
    </cfRule>
    <cfRule type="cellIs" dxfId="650" priority="689" stopIfTrue="1" operator="equal">
      <formula>1</formula>
    </cfRule>
  </conditionalFormatting>
  <conditionalFormatting sqref="N104:V104">
    <cfRule type="containsBlanks" dxfId="649" priority="685" stopIfTrue="1">
      <formula>LEN(TRIM(N104))=0</formula>
    </cfRule>
    <cfRule type="cellIs" dxfId="648" priority="686" stopIfTrue="1" operator="equal">
      <formula>1</formula>
    </cfRule>
  </conditionalFormatting>
  <conditionalFormatting sqref="N105:V105">
    <cfRule type="containsBlanks" dxfId="647" priority="682" stopIfTrue="1">
      <formula>LEN(TRIM(N105))=0</formula>
    </cfRule>
    <cfRule type="cellIs" dxfId="646" priority="683" stopIfTrue="1" operator="equal">
      <formula>0</formula>
    </cfRule>
    <cfRule type="cellIs" dxfId="645" priority="684" stopIfTrue="1" operator="equal">
      <formula>1</formula>
    </cfRule>
  </conditionalFormatting>
  <conditionalFormatting sqref="N104:V104">
    <cfRule type="containsBlanks" dxfId="644" priority="680" stopIfTrue="1">
      <formula>LEN(TRIM(N104))=0</formula>
    </cfRule>
    <cfRule type="cellIs" dxfId="643" priority="681" stopIfTrue="1" operator="equal">
      <formula>1</formula>
    </cfRule>
  </conditionalFormatting>
  <conditionalFormatting sqref="N105:V105">
    <cfRule type="containsBlanks" dxfId="642" priority="677" stopIfTrue="1">
      <formula>LEN(TRIM(N105))=0</formula>
    </cfRule>
    <cfRule type="cellIs" dxfId="641" priority="678" stopIfTrue="1" operator="equal">
      <formula>0</formula>
    </cfRule>
    <cfRule type="cellIs" dxfId="640" priority="679" stopIfTrue="1" operator="equal">
      <formula>1</formula>
    </cfRule>
  </conditionalFormatting>
  <conditionalFormatting sqref="L104">
    <cfRule type="containsBlanks" dxfId="639" priority="675" stopIfTrue="1">
      <formula>LEN(TRIM(L104))=0</formula>
    </cfRule>
    <cfRule type="cellIs" dxfId="638" priority="676" stopIfTrue="1" operator="equal">
      <formula>1</formula>
    </cfRule>
  </conditionalFormatting>
  <conditionalFormatting sqref="K106:V106">
    <cfRule type="containsBlanks" dxfId="637" priority="673" stopIfTrue="1">
      <formula>LEN(TRIM(K106))=0</formula>
    </cfRule>
    <cfRule type="cellIs" dxfId="636" priority="674" stopIfTrue="1" operator="equal">
      <formula>1</formula>
    </cfRule>
  </conditionalFormatting>
  <conditionalFormatting sqref="K107:V107">
    <cfRule type="containsBlanks" dxfId="635" priority="670" stopIfTrue="1">
      <formula>LEN(TRIM(K107))=0</formula>
    </cfRule>
    <cfRule type="cellIs" dxfId="634" priority="671" stopIfTrue="1" operator="equal">
      <formula>0</formula>
    </cfRule>
    <cfRule type="cellIs" dxfId="633" priority="672" stopIfTrue="1" operator="equal">
      <formula>1</formula>
    </cfRule>
  </conditionalFormatting>
  <conditionalFormatting sqref="N106:V106">
    <cfRule type="containsBlanks" dxfId="632" priority="668" stopIfTrue="1">
      <formula>LEN(TRIM(N106))=0</formula>
    </cfRule>
    <cfRule type="cellIs" dxfId="631" priority="669" stopIfTrue="1" operator="equal">
      <formula>1</formula>
    </cfRule>
  </conditionalFormatting>
  <conditionalFormatting sqref="N107:V107">
    <cfRule type="containsBlanks" dxfId="630" priority="665" stopIfTrue="1">
      <formula>LEN(TRIM(N107))=0</formula>
    </cfRule>
    <cfRule type="cellIs" dxfId="629" priority="666" stopIfTrue="1" operator="equal">
      <formula>0</formula>
    </cfRule>
    <cfRule type="cellIs" dxfId="628" priority="667" stopIfTrue="1" operator="equal">
      <formula>1</formula>
    </cfRule>
  </conditionalFormatting>
  <conditionalFormatting sqref="N106:V106">
    <cfRule type="containsBlanks" dxfId="627" priority="663" stopIfTrue="1">
      <formula>LEN(TRIM(N106))=0</formula>
    </cfRule>
    <cfRule type="cellIs" dxfId="626" priority="664" stopIfTrue="1" operator="equal">
      <formula>1</formula>
    </cfRule>
  </conditionalFormatting>
  <conditionalFormatting sqref="N107:V107">
    <cfRule type="containsBlanks" dxfId="625" priority="660" stopIfTrue="1">
      <formula>LEN(TRIM(N107))=0</formula>
    </cfRule>
    <cfRule type="cellIs" dxfId="624" priority="661" stopIfTrue="1" operator="equal">
      <formula>0</formula>
    </cfRule>
    <cfRule type="cellIs" dxfId="623" priority="662" stopIfTrue="1" operator="equal">
      <formula>1</formula>
    </cfRule>
  </conditionalFormatting>
  <conditionalFormatting sqref="N106:V106">
    <cfRule type="containsBlanks" dxfId="622" priority="658" stopIfTrue="1">
      <formula>LEN(TRIM(N106))=0</formula>
    </cfRule>
    <cfRule type="cellIs" dxfId="621" priority="659" stopIfTrue="1" operator="equal">
      <formula>1</formula>
    </cfRule>
  </conditionalFormatting>
  <conditionalFormatting sqref="N107:V107">
    <cfRule type="containsBlanks" dxfId="620" priority="655" stopIfTrue="1">
      <formula>LEN(TRIM(N107))=0</formula>
    </cfRule>
    <cfRule type="cellIs" dxfId="619" priority="656" stopIfTrue="1" operator="equal">
      <formula>0</formula>
    </cfRule>
    <cfRule type="cellIs" dxfId="618" priority="657" stopIfTrue="1" operator="equal">
      <formula>1</formula>
    </cfRule>
  </conditionalFormatting>
  <conditionalFormatting sqref="K108:V108">
    <cfRule type="containsBlanks" dxfId="617" priority="653" stopIfTrue="1">
      <formula>LEN(TRIM(K108))=0</formula>
    </cfRule>
    <cfRule type="cellIs" dxfId="616" priority="654" stopIfTrue="1" operator="equal">
      <formula>1</formula>
    </cfRule>
  </conditionalFormatting>
  <conditionalFormatting sqref="K109:V109">
    <cfRule type="containsBlanks" dxfId="615" priority="650" stopIfTrue="1">
      <formula>LEN(TRIM(K109))=0</formula>
    </cfRule>
    <cfRule type="cellIs" dxfId="614" priority="651" stopIfTrue="1" operator="equal">
      <formula>0</formula>
    </cfRule>
    <cfRule type="cellIs" dxfId="613" priority="652" stopIfTrue="1" operator="equal">
      <formula>1</formula>
    </cfRule>
  </conditionalFormatting>
  <conditionalFormatting sqref="N108:V108">
    <cfRule type="containsBlanks" dxfId="612" priority="648" stopIfTrue="1">
      <formula>LEN(TRIM(N108))=0</formula>
    </cfRule>
    <cfRule type="cellIs" dxfId="611" priority="649" stopIfTrue="1" operator="equal">
      <formula>1</formula>
    </cfRule>
  </conditionalFormatting>
  <conditionalFormatting sqref="N109:V109">
    <cfRule type="containsBlanks" dxfId="610" priority="645" stopIfTrue="1">
      <formula>LEN(TRIM(N109))=0</formula>
    </cfRule>
    <cfRule type="cellIs" dxfId="609" priority="646" stopIfTrue="1" operator="equal">
      <formula>0</formula>
    </cfRule>
    <cfRule type="cellIs" dxfId="608" priority="647" stopIfTrue="1" operator="equal">
      <formula>1</formula>
    </cfRule>
  </conditionalFormatting>
  <conditionalFormatting sqref="N108:V108">
    <cfRule type="containsBlanks" dxfId="607" priority="643" stopIfTrue="1">
      <formula>LEN(TRIM(N108))=0</formula>
    </cfRule>
    <cfRule type="cellIs" dxfId="606" priority="644" stopIfTrue="1" operator="equal">
      <formula>1</formula>
    </cfRule>
  </conditionalFormatting>
  <conditionalFormatting sqref="N109:V109">
    <cfRule type="containsBlanks" dxfId="605" priority="640" stopIfTrue="1">
      <formula>LEN(TRIM(N109))=0</formula>
    </cfRule>
    <cfRule type="cellIs" dxfId="604" priority="641" stopIfTrue="1" operator="equal">
      <formula>0</formula>
    </cfRule>
    <cfRule type="cellIs" dxfId="603" priority="642" stopIfTrue="1" operator="equal">
      <formula>1</formula>
    </cfRule>
  </conditionalFormatting>
  <conditionalFormatting sqref="N108:V108">
    <cfRule type="containsBlanks" dxfId="602" priority="638" stopIfTrue="1">
      <formula>LEN(TRIM(N108))=0</formula>
    </cfRule>
    <cfRule type="cellIs" dxfId="601" priority="639" stopIfTrue="1" operator="equal">
      <formula>1</formula>
    </cfRule>
  </conditionalFormatting>
  <conditionalFormatting sqref="N109:V109">
    <cfRule type="containsBlanks" dxfId="600" priority="635" stopIfTrue="1">
      <formula>LEN(TRIM(N109))=0</formula>
    </cfRule>
    <cfRule type="cellIs" dxfId="599" priority="636" stopIfTrue="1" operator="equal">
      <formula>0</formula>
    </cfRule>
    <cfRule type="cellIs" dxfId="598" priority="637" stopIfTrue="1" operator="equal">
      <formula>1</formula>
    </cfRule>
  </conditionalFormatting>
  <conditionalFormatting sqref="X110">
    <cfRule type="colorScale" priority="63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10:V110">
    <cfRule type="containsBlanks" dxfId="597" priority="632" stopIfTrue="1">
      <formula>LEN(TRIM(K110))=0</formula>
    </cfRule>
    <cfRule type="cellIs" dxfId="596" priority="633" stopIfTrue="1" operator="equal">
      <formula>1</formula>
    </cfRule>
  </conditionalFormatting>
  <conditionalFormatting sqref="K111:V111">
    <cfRule type="containsBlanks" dxfId="595" priority="629" stopIfTrue="1">
      <formula>LEN(TRIM(K111))=0</formula>
    </cfRule>
    <cfRule type="cellIs" dxfId="594" priority="630" stopIfTrue="1" operator="equal">
      <formula>0</formula>
    </cfRule>
    <cfRule type="cellIs" dxfId="593" priority="631" stopIfTrue="1" operator="equal">
      <formula>1</formula>
    </cfRule>
  </conditionalFormatting>
  <conditionalFormatting sqref="N110:V110">
    <cfRule type="containsBlanks" dxfId="592" priority="627" stopIfTrue="1">
      <formula>LEN(TRIM(N110))=0</formula>
    </cfRule>
    <cfRule type="cellIs" dxfId="591" priority="628" stopIfTrue="1" operator="equal">
      <formula>1</formula>
    </cfRule>
  </conditionalFormatting>
  <conditionalFormatting sqref="N111:V111">
    <cfRule type="containsBlanks" dxfId="590" priority="624" stopIfTrue="1">
      <formula>LEN(TRIM(N111))=0</formula>
    </cfRule>
    <cfRule type="cellIs" dxfId="589" priority="625" stopIfTrue="1" operator="equal">
      <formula>0</formula>
    </cfRule>
    <cfRule type="cellIs" dxfId="588" priority="626" stopIfTrue="1" operator="equal">
      <formula>1</formula>
    </cfRule>
  </conditionalFormatting>
  <conditionalFormatting sqref="N110:V110">
    <cfRule type="containsBlanks" dxfId="587" priority="622" stopIfTrue="1">
      <formula>LEN(TRIM(N110))=0</formula>
    </cfRule>
    <cfRule type="cellIs" dxfId="586" priority="623" stopIfTrue="1" operator="equal">
      <formula>1</formula>
    </cfRule>
  </conditionalFormatting>
  <conditionalFormatting sqref="N111:V111">
    <cfRule type="containsBlanks" dxfId="585" priority="619" stopIfTrue="1">
      <formula>LEN(TRIM(N111))=0</formula>
    </cfRule>
    <cfRule type="cellIs" dxfId="584" priority="620" stopIfTrue="1" operator="equal">
      <formula>0</formula>
    </cfRule>
    <cfRule type="cellIs" dxfId="583" priority="621" stopIfTrue="1" operator="equal">
      <formula>1</formula>
    </cfRule>
  </conditionalFormatting>
  <conditionalFormatting sqref="N110:V110">
    <cfRule type="containsBlanks" dxfId="582" priority="617" stopIfTrue="1">
      <formula>LEN(TRIM(N110))=0</formula>
    </cfRule>
    <cfRule type="cellIs" dxfId="581" priority="618" stopIfTrue="1" operator="equal">
      <formula>1</formula>
    </cfRule>
  </conditionalFormatting>
  <conditionalFormatting sqref="N111:V111">
    <cfRule type="containsBlanks" dxfId="580" priority="614" stopIfTrue="1">
      <formula>LEN(TRIM(N111))=0</formula>
    </cfRule>
    <cfRule type="cellIs" dxfId="579" priority="615" stopIfTrue="1" operator="equal">
      <formula>0</formula>
    </cfRule>
    <cfRule type="cellIs" dxfId="578" priority="616" stopIfTrue="1" operator="equal">
      <formula>1</formula>
    </cfRule>
  </conditionalFormatting>
  <conditionalFormatting sqref="X112">
    <cfRule type="colorScale" priority="61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12:V112">
    <cfRule type="containsBlanks" dxfId="577" priority="611" stopIfTrue="1">
      <formula>LEN(TRIM(K112))=0</formula>
    </cfRule>
    <cfRule type="cellIs" dxfId="576" priority="612" stopIfTrue="1" operator="equal">
      <formula>1</formula>
    </cfRule>
  </conditionalFormatting>
  <conditionalFormatting sqref="K113:V113">
    <cfRule type="containsBlanks" dxfId="575" priority="608" stopIfTrue="1">
      <formula>LEN(TRIM(K113))=0</formula>
    </cfRule>
    <cfRule type="cellIs" dxfId="574" priority="609" stopIfTrue="1" operator="equal">
      <formula>0</formula>
    </cfRule>
    <cfRule type="cellIs" dxfId="573" priority="610" stopIfTrue="1" operator="equal">
      <formula>1</formula>
    </cfRule>
  </conditionalFormatting>
  <conditionalFormatting sqref="N112:V112">
    <cfRule type="containsBlanks" dxfId="572" priority="606" stopIfTrue="1">
      <formula>LEN(TRIM(N112))=0</formula>
    </cfRule>
    <cfRule type="cellIs" dxfId="571" priority="607" stopIfTrue="1" operator="equal">
      <formula>1</formula>
    </cfRule>
  </conditionalFormatting>
  <conditionalFormatting sqref="N113:V113">
    <cfRule type="containsBlanks" dxfId="570" priority="603" stopIfTrue="1">
      <formula>LEN(TRIM(N113))=0</formula>
    </cfRule>
    <cfRule type="cellIs" dxfId="569" priority="604" stopIfTrue="1" operator="equal">
      <formula>0</formula>
    </cfRule>
    <cfRule type="cellIs" dxfId="568" priority="605" stopIfTrue="1" operator="equal">
      <formula>1</formula>
    </cfRule>
  </conditionalFormatting>
  <conditionalFormatting sqref="N112:V112">
    <cfRule type="containsBlanks" dxfId="567" priority="601" stopIfTrue="1">
      <formula>LEN(TRIM(N112))=0</formula>
    </cfRule>
    <cfRule type="cellIs" dxfId="566" priority="602" stopIfTrue="1" operator="equal">
      <formula>1</formula>
    </cfRule>
  </conditionalFormatting>
  <conditionalFormatting sqref="N113:V113">
    <cfRule type="containsBlanks" dxfId="565" priority="598" stopIfTrue="1">
      <formula>LEN(TRIM(N113))=0</formula>
    </cfRule>
    <cfRule type="cellIs" dxfId="564" priority="599" stopIfTrue="1" operator="equal">
      <formula>0</formula>
    </cfRule>
    <cfRule type="cellIs" dxfId="563" priority="600" stopIfTrue="1" operator="equal">
      <formula>1</formula>
    </cfRule>
  </conditionalFormatting>
  <conditionalFormatting sqref="N112:V112">
    <cfRule type="containsBlanks" dxfId="562" priority="596" stopIfTrue="1">
      <formula>LEN(TRIM(N112))=0</formula>
    </cfRule>
    <cfRule type="cellIs" dxfId="561" priority="597" stopIfTrue="1" operator="equal">
      <formula>1</formula>
    </cfRule>
  </conditionalFormatting>
  <conditionalFormatting sqref="N113:V113">
    <cfRule type="containsBlanks" dxfId="560" priority="593" stopIfTrue="1">
      <formula>LEN(TRIM(N113))=0</formula>
    </cfRule>
    <cfRule type="cellIs" dxfId="559" priority="594" stopIfTrue="1" operator="equal">
      <formula>0</formula>
    </cfRule>
    <cfRule type="cellIs" dxfId="558" priority="595" stopIfTrue="1" operator="equal">
      <formula>1</formula>
    </cfRule>
  </conditionalFormatting>
  <conditionalFormatting sqref="K115:V115">
    <cfRule type="containsBlanks" dxfId="557" priority="587" stopIfTrue="1">
      <formula>LEN(TRIM(K115))=0</formula>
    </cfRule>
    <cfRule type="cellIs" dxfId="556" priority="588" stopIfTrue="1" operator="equal">
      <formula>0</formula>
    </cfRule>
    <cfRule type="cellIs" dxfId="555" priority="589" stopIfTrue="1" operator="equal">
      <formula>1</formula>
    </cfRule>
  </conditionalFormatting>
  <conditionalFormatting sqref="K114:V114">
    <cfRule type="containsBlanks" dxfId="554" priority="590" stopIfTrue="1">
      <formula>LEN(TRIM(K114))=0</formula>
    </cfRule>
    <cfRule type="cellIs" dxfId="553" priority="591" stopIfTrue="1" operator="equal">
      <formula>1</formula>
    </cfRule>
  </conditionalFormatting>
  <conditionalFormatting sqref="N114:V114">
    <cfRule type="containsBlanks" dxfId="552" priority="585" stopIfTrue="1">
      <formula>LEN(TRIM(N114))=0</formula>
    </cfRule>
    <cfRule type="cellIs" dxfId="551" priority="586" stopIfTrue="1" operator="equal">
      <formula>1</formula>
    </cfRule>
  </conditionalFormatting>
  <conditionalFormatting sqref="N115:V115">
    <cfRule type="containsBlanks" dxfId="550" priority="582" stopIfTrue="1">
      <formula>LEN(TRIM(N115))=0</formula>
    </cfRule>
    <cfRule type="cellIs" dxfId="549" priority="583" stopIfTrue="1" operator="equal">
      <formula>0</formula>
    </cfRule>
    <cfRule type="cellIs" dxfId="548" priority="584" stopIfTrue="1" operator="equal">
      <formula>1</formula>
    </cfRule>
  </conditionalFormatting>
  <conditionalFormatting sqref="N114:V114">
    <cfRule type="containsBlanks" dxfId="547" priority="580" stopIfTrue="1">
      <formula>LEN(TRIM(N114))=0</formula>
    </cfRule>
    <cfRule type="cellIs" dxfId="546" priority="581" stopIfTrue="1" operator="equal">
      <formula>1</formula>
    </cfRule>
  </conditionalFormatting>
  <conditionalFormatting sqref="N115:V115">
    <cfRule type="containsBlanks" dxfId="545" priority="577" stopIfTrue="1">
      <formula>LEN(TRIM(N115))=0</formula>
    </cfRule>
    <cfRule type="cellIs" dxfId="544" priority="578" stopIfTrue="1" operator="equal">
      <formula>0</formula>
    </cfRule>
    <cfRule type="cellIs" dxfId="543" priority="579" stopIfTrue="1" operator="equal">
      <formula>1</formula>
    </cfRule>
  </conditionalFormatting>
  <conditionalFormatting sqref="N114:V114">
    <cfRule type="containsBlanks" dxfId="542" priority="575" stopIfTrue="1">
      <formula>LEN(TRIM(N114))=0</formula>
    </cfRule>
    <cfRule type="cellIs" dxfId="541" priority="576" stopIfTrue="1" operator="equal">
      <formula>1</formula>
    </cfRule>
  </conditionalFormatting>
  <conditionalFormatting sqref="N115:V115">
    <cfRule type="containsBlanks" dxfId="540" priority="572" stopIfTrue="1">
      <formula>LEN(TRIM(N115))=0</formula>
    </cfRule>
    <cfRule type="cellIs" dxfId="539" priority="573" stopIfTrue="1" operator="equal">
      <formula>0</formula>
    </cfRule>
    <cfRule type="cellIs" dxfId="538" priority="574" stopIfTrue="1" operator="equal">
      <formula>1</formula>
    </cfRule>
  </conditionalFormatting>
  <conditionalFormatting sqref="X114">
    <cfRule type="colorScale" priority="59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17:V117">
    <cfRule type="containsBlanks" dxfId="537" priority="567" stopIfTrue="1">
      <formula>LEN(TRIM(K117))=0</formula>
    </cfRule>
    <cfRule type="cellIs" dxfId="536" priority="568" stopIfTrue="1" operator="equal">
      <formula>0</formula>
    </cfRule>
    <cfRule type="cellIs" dxfId="535" priority="569" stopIfTrue="1" operator="equal">
      <formula>1</formula>
    </cfRule>
  </conditionalFormatting>
  <conditionalFormatting sqref="K116:V116">
    <cfRule type="containsBlanks" dxfId="534" priority="570" stopIfTrue="1">
      <formula>LEN(TRIM(K116))=0</formula>
    </cfRule>
    <cfRule type="cellIs" dxfId="533" priority="571" stopIfTrue="1" operator="equal">
      <formula>1</formula>
    </cfRule>
  </conditionalFormatting>
  <conditionalFormatting sqref="N116:V116">
    <cfRule type="containsBlanks" dxfId="532" priority="565" stopIfTrue="1">
      <formula>LEN(TRIM(N116))=0</formula>
    </cfRule>
    <cfRule type="cellIs" dxfId="531" priority="566" stopIfTrue="1" operator="equal">
      <formula>1</formula>
    </cfRule>
  </conditionalFormatting>
  <conditionalFormatting sqref="N117:V117">
    <cfRule type="containsBlanks" dxfId="530" priority="562" stopIfTrue="1">
      <formula>LEN(TRIM(N117))=0</formula>
    </cfRule>
    <cfRule type="cellIs" dxfId="529" priority="563" stopIfTrue="1" operator="equal">
      <formula>0</formula>
    </cfRule>
    <cfRule type="cellIs" dxfId="528" priority="564" stopIfTrue="1" operator="equal">
      <formula>1</formula>
    </cfRule>
  </conditionalFormatting>
  <conditionalFormatting sqref="N116:V116">
    <cfRule type="containsBlanks" dxfId="527" priority="560" stopIfTrue="1">
      <formula>LEN(TRIM(N116))=0</formula>
    </cfRule>
    <cfRule type="cellIs" dxfId="526" priority="561" stopIfTrue="1" operator="equal">
      <formula>1</formula>
    </cfRule>
  </conditionalFormatting>
  <conditionalFormatting sqref="N117:V117">
    <cfRule type="containsBlanks" dxfId="525" priority="557" stopIfTrue="1">
      <formula>LEN(TRIM(N117))=0</formula>
    </cfRule>
    <cfRule type="cellIs" dxfId="524" priority="558" stopIfTrue="1" operator="equal">
      <formula>0</formula>
    </cfRule>
    <cfRule type="cellIs" dxfId="523" priority="559" stopIfTrue="1" operator="equal">
      <formula>1</formula>
    </cfRule>
  </conditionalFormatting>
  <conditionalFormatting sqref="N116:V116">
    <cfRule type="containsBlanks" dxfId="522" priority="555" stopIfTrue="1">
      <formula>LEN(TRIM(N116))=0</formula>
    </cfRule>
    <cfRule type="cellIs" dxfId="521" priority="556" stopIfTrue="1" operator="equal">
      <formula>1</formula>
    </cfRule>
  </conditionalFormatting>
  <conditionalFormatting sqref="N117:V117">
    <cfRule type="containsBlanks" dxfId="520" priority="552" stopIfTrue="1">
      <formula>LEN(TRIM(N117))=0</formula>
    </cfRule>
    <cfRule type="cellIs" dxfId="519" priority="553" stopIfTrue="1" operator="equal">
      <formula>0</formula>
    </cfRule>
    <cfRule type="cellIs" dxfId="518" priority="554" stopIfTrue="1" operator="equal">
      <formula>1</formula>
    </cfRule>
  </conditionalFormatting>
  <conditionalFormatting sqref="X116">
    <cfRule type="colorScale" priority="55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18">
    <cfRule type="colorScale" priority="55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26">
    <cfRule type="colorScale" priority="54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32">
    <cfRule type="colorScale" priority="54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34">
    <cfRule type="colorScale" priority="54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58 X164 X170 X172 X174 X176">
    <cfRule type="colorScale" priority="54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18 M118">
    <cfRule type="containsBlanks" dxfId="517" priority="544" stopIfTrue="1">
      <formula>LEN(TRIM(K118))=0</formula>
    </cfRule>
    <cfRule type="cellIs" dxfId="516" priority="545" stopIfTrue="1" operator="equal">
      <formula>1</formula>
    </cfRule>
  </conditionalFormatting>
  <conditionalFormatting sqref="N118:V118">
    <cfRule type="containsBlanks" dxfId="515" priority="542" stopIfTrue="1">
      <formula>LEN(TRIM(N118))=0</formula>
    </cfRule>
    <cfRule type="cellIs" dxfId="514" priority="543" stopIfTrue="1" operator="equal">
      <formula>1</formula>
    </cfRule>
  </conditionalFormatting>
  <conditionalFormatting sqref="K119:V119">
    <cfRule type="containsBlanks" dxfId="513" priority="539" stopIfTrue="1">
      <formula>LEN(TRIM(K119))=0</formula>
    </cfRule>
    <cfRule type="cellIs" dxfId="512" priority="540" stopIfTrue="1" operator="equal">
      <formula>0</formula>
    </cfRule>
    <cfRule type="cellIs" dxfId="511" priority="541" stopIfTrue="1" operator="equal">
      <formula>1</formula>
    </cfRule>
  </conditionalFormatting>
  <conditionalFormatting sqref="N118:V118">
    <cfRule type="containsBlanks" dxfId="510" priority="537" stopIfTrue="1">
      <formula>LEN(TRIM(N118))=0</formula>
    </cfRule>
    <cfRule type="cellIs" dxfId="509" priority="538" stopIfTrue="1" operator="equal">
      <formula>1</formula>
    </cfRule>
  </conditionalFormatting>
  <conditionalFormatting sqref="N119:V119">
    <cfRule type="containsBlanks" dxfId="508" priority="534" stopIfTrue="1">
      <formula>LEN(TRIM(N119))=0</formula>
    </cfRule>
    <cfRule type="cellIs" dxfId="507" priority="535" stopIfTrue="1" operator="equal">
      <formula>0</formula>
    </cfRule>
    <cfRule type="cellIs" dxfId="506" priority="536" stopIfTrue="1" operator="equal">
      <formula>1</formula>
    </cfRule>
  </conditionalFormatting>
  <conditionalFormatting sqref="N118:V118">
    <cfRule type="containsBlanks" dxfId="505" priority="532" stopIfTrue="1">
      <formula>LEN(TRIM(N118))=0</formula>
    </cfRule>
    <cfRule type="cellIs" dxfId="504" priority="533" stopIfTrue="1" operator="equal">
      <formula>1</formula>
    </cfRule>
  </conditionalFormatting>
  <conditionalFormatting sqref="N119:V119">
    <cfRule type="containsBlanks" dxfId="503" priority="529" stopIfTrue="1">
      <formula>LEN(TRIM(N119))=0</formula>
    </cfRule>
    <cfRule type="cellIs" dxfId="502" priority="530" stopIfTrue="1" operator="equal">
      <formula>0</formula>
    </cfRule>
    <cfRule type="cellIs" dxfId="501" priority="531" stopIfTrue="1" operator="equal">
      <formula>1</formula>
    </cfRule>
  </conditionalFormatting>
  <conditionalFormatting sqref="N118:V118">
    <cfRule type="containsBlanks" dxfId="500" priority="527" stopIfTrue="1">
      <formula>LEN(TRIM(N118))=0</formula>
    </cfRule>
    <cfRule type="cellIs" dxfId="499" priority="528" stopIfTrue="1" operator="equal">
      <formula>1</formula>
    </cfRule>
  </conditionalFormatting>
  <conditionalFormatting sqref="N119:V119">
    <cfRule type="containsBlanks" dxfId="498" priority="524" stopIfTrue="1">
      <formula>LEN(TRIM(N119))=0</formula>
    </cfRule>
    <cfRule type="cellIs" dxfId="497" priority="525" stopIfTrue="1" operator="equal">
      <formula>0</formula>
    </cfRule>
    <cfRule type="cellIs" dxfId="496" priority="526" stopIfTrue="1" operator="equal">
      <formula>1</formula>
    </cfRule>
  </conditionalFormatting>
  <conditionalFormatting sqref="L118">
    <cfRule type="containsBlanks" dxfId="495" priority="522" stopIfTrue="1">
      <formula>LEN(TRIM(L118))=0</formula>
    </cfRule>
    <cfRule type="cellIs" dxfId="494" priority="523" stopIfTrue="1" operator="equal">
      <formula>1</formula>
    </cfRule>
  </conditionalFormatting>
  <conditionalFormatting sqref="X120">
    <cfRule type="colorScale" priority="52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20:V120">
    <cfRule type="containsBlanks" dxfId="493" priority="519" stopIfTrue="1">
      <formula>LEN(TRIM(K120))=0</formula>
    </cfRule>
    <cfRule type="cellIs" dxfId="492" priority="520" stopIfTrue="1" operator="equal">
      <formula>1</formula>
    </cfRule>
  </conditionalFormatting>
  <conditionalFormatting sqref="K121:V121">
    <cfRule type="containsBlanks" dxfId="491" priority="516" stopIfTrue="1">
      <formula>LEN(TRIM(K121))=0</formula>
    </cfRule>
    <cfRule type="cellIs" dxfId="490" priority="517" stopIfTrue="1" operator="equal">
      <formula>0</formula>
    </cfRule>
    <cfRule type="cellIs" dxfId="489" priority="518" stopIfTrue="1" operator="equal">
      <formula>1</formula>
    </cfRule>
  </conditionalFormatting>
  <conditionalFormatting sqref="N120:V120">
    <cfRule type="containsBlanks" dxfId="488" priority="514" stopIfTrue="1">
      <formula>LEN(TRIM(N120))=0</formula>
    </cfRule>
    <cfRule type="cellIs" dxfId="487" priority="515" stopIfTrue="1" operator="equal">
      <formula>1</formula>
    </cfRule>
  </conditionalFormatting>
  <conditionalFormatting sqref="N121:V121">
    <cfRule type="containsBlanks" dxfId="486" priority="511" stopIfTrue="1">
      <formula>LEN(TRIM(N121))=0</formula>
    </cfRule>
    <cfRule type="cellIs" dxfId="485" priority="512" stopIfTrue="1" operator="equal">
      <formula>0</formula>
    </cfRule>
    <cfRule type="cellIs" dxfId="484" priority="513" stopIfTrue="1" operator="equal">
      <formula>1</formula>
    </cfRule>
  </conditionalFormatting>
  <conditionalFormatting sqref="N120:V120">
    <cfRule type="containsBlanks" dxfId="483" priority="509" stopIfTrue="1">
      <formula>LEN(TRIM(N120))=0</formula>
    </cfRule>
    <cfRule type="cellIs" dxfId="482" priority="510" stopIfTrue="1" operator="equal">
      <formula>1</formula>
    </cfRule>
  </conditionalFormatting>
  <conditionalFormatting sqref="N121:V121">
    <cfRule type="containsBlanks" dxfId="481" priority="506" stopIfTrue="1">
      <formula>LEN(TRIM(N121))=0</formula>
    </cfRule>
    <cfRule type="cellIs" dxfId="480" priority="507" stopIfTrue="1" operator="equal">
      <formula>0</formula>
    </cfRule>
    <cfRule type="cellIs" dxfId="479" priority="508" stopIfTrue="1" operator="equal">
      <formula>1</formula>
    </cfRule>
  </conditionalFormatting>
  <conditionalFormatting sqref="N120:V120">
    <cfRule type="containsBlanks" dxfId="478" priority="504" stopIfTrue="1">
      <formula>LEN(TRIM(N120))=0</formula>
    </cfRule>
    <cfRule type="cellIs" dxfId="477" priority="505" stopIfTrue="1" operator="equal">
      <formula>1</formula>
    </cfRule>
  </conditionalFormatting>
  <conditionalFormatting sqref="N121:V121">
    <cfRule type="containsBlanks" dxfId="476" priority="501" stopIfTrue="1">
      <formula>LEN(TRIM(N121))=0</formula>
    </cfRule>
    <cfRule type="cellIs" dxfId="475" priority="502" stopIfTrue="1" operator="equal">
      <formula>0</formula>
    </cfRule>
    <cfRule type="cellIs" dxfId="474" priority="503" stopIfTrue="1" operator="equal">
      <formula>1</formula>
    </cfRule>
  </conditionalFormatting>
  <conditionalFormatting sqref="X122">
    <cfRule type="colorScale" priority="50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22:V122">
    <cfRule type="containsBlanks" dxfId="473" priority="498" stopIfTrue="1">
      <formula>LEN(TRIM(K122))=0</formula>
    </cfRule>
    <cfRule type="cellIs" dxfId="472" priority="499" stopIfTrue="1" operator="equal">
      <formula>1</formula>
    </cfRule>
  </conditionalFormatting>
  <conditionalFormatting sqref="K123:V123">
    <cfRule type="containsBlanks" dxfId="471" priority="495" stopIfTrue="1">
      <formula>LEN(TRIM(K123))=0</formula>
    </cfRule>
    <cfRule type="cellIs" dxfId="470" priority="496" stopIfTrue="1" operator="equal">
      <formula>0</formula>
    </cfRule>
    <cfRule type="cellIs" dxfId="469" priority="497" stopIfTrue="1" operator="equal">
      <formula>1</formula>
    </cfRule>
  </conditionalFormatting>
  <conditionalFormatting sqref="N122:V122">
    <cfRule type="containsBlanks" dxfId="468" priority="493" stopIfTrue="1">
      <formula>LEN(TRIM(N122))=0</formula>
    </cfRule>
    <cfRule type="cellIs" dxfId="467" priority="494" stopIfTrue="1" operator="equal">
      <formula>1</formula>
    </cfRule>
  </conditionalFormatting>
  <conditionalFormatting sqref="N123:V123">
    <cfRule type="containsBlanks" dxfId="466" priority="490" stopIfTrue="1">
      <formula>LEN(TRIM(N123))=0</formula>
    </cfRule>
    <cfRule type="cellIs" dxfId="465" priority="491" stopIfTrue="1" operator="equal">
      <formula>0</formula>
    </cfRule>
    <cfRule type="cellIs" dxfId="464" priority="492" stopIfTrue="1" operator="equal">
      <formula>1</formula>
    </cfRule>
  </conditionalFormatting>
  <conditionalFormatting sqref="N122:V122">
    <cfRule type="containsBlanks" dxfId="463" priority="488" stopIfTrue="1">
      <formula>LEN(TRIM(N122))=0</formula>
    </cfRule>
    <cfRule type="cellIs" dxfId="462" priority="489" stopIfTrue="1" operator="equal">
      <formula>1</formula>
    </cfRule>
  </conditionalFormatting>
  <conditionalFormatting sqref="N123:V123">
    <cfRule type="containsBlanks" dxfId="461" priority="485" stopIfTrue="1">
      <formula>LEN(TRIM(N123))=0</formula>
    </cfRule>
    <cfRule type="cellIs" dxfId="460" priority="486" stopIfTrue="1" operator="equal">
      <formula>0</formula>
    </cfRule>
    <cfRule type="cellIs" dxfId="459" priority="487" stopIfTrue="1" operator="equal">
      <formula>1</formula>
    </cfRule>
  </conditionalFormatting>
  <conditionalFormatting sqref="N122:V122">
    <cfRule type="containsBlanks" dxfId="458" priority="483" stopIfTrue="1">
      <formula>LEN(TRIM(N122))=0</formula>
    </cfRule>
    <cfRule type="cellIs" dxfId="457" priority="484" stopIfTrue="1" operator="equal">
      <formula>1</formula>
    </cfRule>
  </conditionalFormatting>
  <conditionalFormatting sqref="N123:V123">
    <cfRule type="containsBlanks" dxfId="456" priority="480" stopIfTrue="1">
      <formula>LEN(TRIM(N123))=0</formula>
    </cfRule>
    <cfRule type="cellIs" dxfId="455" priority="481" stopIfTrue="1" operator="equal">
      <formula>0</formula>
    </cfRule>
    <cfRule type="cellIs" dxfId="454" priority="482" stopIfTrue="1" operator="equal">
      <formula>1</formula>
    </cfRule>
  </conditionalFormatting>
  <conditionalFormatting sqref="X124">
    <cfRule type="colorScale" priority="47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24:V124">
    <cfRule type="containsBlanks" dxfId="453" priority="477" stopIfTrue="1">
      <formula>LEN(TRIM(K124))=0</formula>
    </cfRule>
    <cfRule type="cellIs" dxfId="452" priority="478" stopIfTrue="1" operator="equal">
      <formula>1</formula>
    </cfRule>
  </conditionalFormatting>
  <conditionalFormatting sqref="K125:V125">
    <cfRule type="containsBlanks" dxfId="451" priority="474" stopIfTrue="1">
      <formula>LEN(TRIM(K125))=0</formula>
    </cfRule>
    <cfRule type="cellIs" dxfId="450" priority="475" stopIfTrue="1" operator="equal">
      <formula>0</formula>
    </cfRule>
    <cfRule type="cellIs" dxfId="449" priority="476" stopIfTrue="1" operator="equal">
      <formula>1</formula>
    </cfRule>
  </conditionalFormatting>
  <conditionalFormatting sqref="N124:V124">
    <cfRule type="containsBlanks" dxfId="448" priority="472" stopIfTrue="1">
      <formula>LEN(TRIM(N124))=0</formula>
    </cfRule>
    <cfRule type="cellIs" dxfId="447" priority="473" stopIfTrue="1" operator="equal">
      <formula>1</formula>
    </cfRule>
  </conditionalFormatting>
  <conditionalFormatting sqref="N125:V125">
    <cfRule type="containsBlanks" dxfId="446" priority="469" stopIfTrue="1">
      <formula>LEN(TRIM(N125))=0</formula>
    </cfRule>
    <cfRule type="cellIs" dxfId="445" priority="470" stopIfTrue="1" operator="equal">
      <formula>0</formula>
    </cfRule>
    <cfRule type="cellIs" dxfId="444" priority="471" stopIfTrue="1" operator="equal">
      <formula>1</formula>
    </cfRule>
  </conditionalFormatting>
  <conditionalFormatting sqref="N124:V124">
    <cfRule type="containsBlanks" dxfId="443" priority="467" stopIfTrue="1">
      <formula>LEN(TRIM(N124))=0</formula>
    </cfRule>
    <cfRule type="cellIs" dxfId="442" priority="468" stopIfTrue="1" operator="equal">
      <formula>1</formula>
    </cfRule>
  </conditionalFormatting>
  <conditionalFormatting sqref="N125:V125">
    <cfRule type="containsBlanks" dxfId="441" priority="464" stopIfTrue="1">
      <formula>LEN(TRIM(N125))=0</formula>
    </cfRule>
    <cfRule type="cellIs" dxfId="440" priority="465" stopIfTrue="1" operator="equal">
      <formula>0</formula>
    </cfRule>
    <cfRule type="cellIs" dxfId="439" priority="466" stopIfTrue="1" operator="equal">
      <formula>1</formula>
    </cfRule>
  </conditionalFormatting>
  <conditionalFormatting sqref="N124:V124">
    <cfRule type="containsBlanks" dxfId="438" priority="462" stopIfTrue="1">
      <formula>LEN(TRIM(N124))=0</formula>
    </cfRule>
    <cfRule type="cellIs" dxfId="437" priority="463" stopIfTrue="1" operator="equal">
      <formula>1</formula>
    </cfRule>
  </conditionalFormatting>
  <conditionalFormatting sqref="N125:V125">
    <cfRule type="containsBlanks" dxfId="436" priority="459" stopIfTrue="1">
      <formula>LEN(TRIM(N125))=0</formula>
    </cfRule>
    <cfRule type="cellIs" dxfId="435" priority="460" stopIfTrue="1" operator="equal">
      <formula>0</formula>
    </cfRule>
    <cfRule type="cellIs" dxfId="434" priority="461" stopIfTrue="1" operator="equal">
      <formula>1</formula>
    </cfRule>
  </conditionalFormatting>
  <conditionalFormatting sqref="K126:V126">
    <cfRule type="containsBlanks" dxfId="433" priority="457" stopIfTrue="1">
      <formula>LEN(TRIM(K126))=0</formula>
    </cfRule>
    <cfRule type="cellIs" dxfId="432" priority="458" stopIfTrue="1" operator="equal">
      <formula>1</formula>
    </cfRule>
  </conditionalFormatting>
  <conditionalFormatting sqref="K127:V127">
    <cfRule type="containsBlanks" dxfId="431" priority="454" stopIfTrue="1">
      <formula>LEN(TRIM(K127))=0</formula>
    </cfRule>
    <cfRule type="cellIs" dxfId="430" priority="455" stopIfTrue="1" operator="equal">
      <formula>0</formula>
    </cfRule>
    <cfRule type="cellIs" dxfId="429" priority="456" stopIfTrue="1" operator="equal">
      <formula>1</formula>
    </cfRule>
  </conditionalFormatting>
  <conditionalFormatting sqref="N126:V126">
    <cfRule type="containsBlanks" dxfId="428" priority="452" stopIfTrue="1">
      <formula>LEN(TRIM(N126))=0</formula>
    </cfRule>
    <cfRule type="cellIs" dxfId="427" priority="453" stopIfTrue="1" operator="equal">
      <formula>1</formula>
    </cfRule>
  </conditionalFormatting>
  <conditionalFormatting sqref="N127:V127">
    <cfRule type="containsBlanks" dxfId="426" priority="449" stopIfTrue="1">
      <formula>LEN(TRIM(N127))=0</formula>
    </cfRule>
    <cfRule type="cellIs" dxfId="425" priority="450" stopIfTrue="1" operator="equal">
      <formula>0</formula>
    </cfRule>
    <cfRule type="cellIs" dxfId="424" priority="451" stopIfTrue="1" operator="equal">
      <formula>1</formula>
    </cfRule>
  </conditionalFormatting>
  <conditionalFormatting sqref="N126:V126">
    <cfRule type="containsBlanks" dxfId="423" priority="447" stopIfTrue="1">
      <formula>LEN(TRIM(N126))=0</formula>
    </cfRule>
    <cfRule type="cellIs" dxfId="422" priority="448" stopIfTrue="1" operator="equal">
      <formula>1</formula>
    </cfRule>
  </conditionalFormatting>
  <conditionalFormatting sqref="N127:V127">
    <cfRule type="containsBlanks" dxfId="421" priority="444" stopIfTrue="1">
      <formula>LEN(TRIM(N127))=0</formula>
    </cfRule>
    <cfRule type="cellIs" dxfId="420" priority="445" stopIfTrue="1" operator="equal">
      <formula>0</formula>
    </cfRule>
    <cfRule type="cellIs" dxfId="419" priority="446" stopIfTrue="1" operator="equal">
      <formula>1</formula>
    </cfRule>
  </conditionalFormatting>
  <conditionalFormatting sqref="N126:V126">
    <cfRule type="containsBlanks" dxfId="418" priority="442" stopIfTrue="1">
      <formula>LEN(TRIM(N126))=0</formula>
    </cfRule>
    <cfRule type="cellIs" dxfId="417" priority="443" stopIfTrue="1" operator="equal">
      <formula>1</formula>
    </cfRule>
  </conditionalFormatting>
  <conditionalFormatting sqref="N127:V127">
    <cfRule type="containsBlanks" dxfId="416" priority="439" stopIfTrue="1">
      <formula>LEN(TRIM(N127))=0</formula>
    </cfRule>
    <cfRule type="cellIs" dxfId="415" priority="440" stopIfTrue="1" operator="equal">
      <formula>0</formula>
    </cfRule>
    <cfRule type="cellIs" dxfId="414" priority="441" stopIfTrue="1" operator="equal">
      <formula>1</formula>
    </cfRule>
  </conditionalFormatting>
  <conditionalFormatting sqref="X128">
    <cfRule type="colorScale" priority="43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28:V128">
    <cfRule type="containsBlanks" dxfId="413" priority="436" stopIfTrue="1">
      <formula>LEN(TRIM(K128))=0</formula>
    </cfRule>
    <cfRule type="cellIs" dxfId="412" priority="437" stopIfTrue="1" operator="equal">
      <formula>1</formula>
    </cfRule>
  </conditionalFormatting>
  <conditionalFormatting sqref="K129:V129">
    <cfRule type="containsBlanks" dxfId="411" priority="433" stopIfTrue="1">
      <formula>LEN(TRIM(K129))=0</formula>
    </cfRule>
    <cfRule type="cellIs" dxfId="410" priority="434" stopIfTrue="1" operator="equal">
      <formula>0</formula>
    </cfRule>
    <cfRule type="cellIs" dxfId="409" priority="435" stopIfTrue="1" operator="equal">
      <formula>1</formula>
    </cfRule>
  </conditionalFormatting>
  <conditionalFormatting sqref="N128:V128">
    <cfRule type="containsBlanks" dxfId="408" priority="431" stopIfTrue="1">
      <formula>LEN(TRIM(N128))=0</formula>
    </cfRule>
    <cfRule type="cellIs" dxfId="407" priority="432" stopIfTrue="1" operator="equal">
      <formula>1</formula>
    </cfRule>
  </conditionalFormatting>
  <conditionalFormatting sqref="N129:V129">
    <cfRule type="containsBlanks" dxfId="406" priority="428" stopIfTrue="1">
      <formula>LEN(TRIM(N129))=0</formula>
    </cfRule>
    <cfRule type="cellIs" dxfId="405" priority="429" stopIfTrue="1" operator="equal">
      <formula>0</formula>
    </cfRule>
    <cfRule type="cellIs" dxfId="404" priority="430" stopIfTrue="1" operator="equal">
      <formula>1</formula>
    </cfRule>
  </conditionalFormatting>
  <conditionalFormatting sqref="N128:V128">
    <cfRule type="containsBlanks" dxfId="403" priority="426" stopIfTrue="1">
      <formula>LEN(TRIM(N128))=0</formula>
    </cfRule>
    <cfRule type="cellIs" dxfId="402" priority="427" stopIfTrue="1" operator="equal">
      <formula>1</formula>
    </cfRule>
  </conditionalFormatting>
  <conditionalFormatting sqref="N129:V129">
    <cfRule type="containsBlanks" dxfId="401" priority="423" stopIfTrue="1">
      <formula>LEN(TRIM(N129))=0</formula>
    </cfRule>
    <cfRule type="cellIs" dxfId="400" priority="424" stopIfTrue="1" operator="equal">
      <formula>0</formula>
    </cfRule>
    <cfRule type="cellIs" dxfId="399" priority="425" stopIfTrue="1" operator="equal">
      <formula>1</formula>
    </cfRule>
  </conditionalFormatting>
  <conditionalFormatting sqref="N128:V128">
    <cfRule type="containsBlanks" dxfId="398" priority="421" stopIfTrue="1">
      <formula>LEN(TRIM(N128))=0</formula>
    </cfRule>
    <cfRule type="cellIs" dxfId="397" priority="422" stopIfTrue="1" operator="equal">
      <formula>1</formula>
    </cfRule>
  </conditionalFormatting>
  <conditionalFormatting sqref="N129:V129">
    <cfRule type="containsBlanks" dxfId="396" priority="418" stopIfTrue="1">
      <formula>LEN(TRIM(N129))=0</formula>
    </cfRule>
    <cfRule type="cellIs" dxfId="395" priority="419" stopIfTrue="1" operator="equal">
      <formula>0</formula>
    </cfRule>
    <cfRule type="cellIs" dxfId="394" priority="420" stopIfTrue="1" operator="equal">
      <formula>1</formula>
    </cfRule>
  </conditionalFormatting>
  <conditionalFormatting sqref="X130">
    <cfRule type="colorScale" priority="41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30:V130">
    <cfRule type="containsBlanks" dxfId="393" priority="415" stopIfTrue="1">
      <formula>LEN(TRIM(K130))=0</formula>
    </cfRule>
    <cfRule type="cellIs" dxfId="392" priority="416" stopIfTrue="1" operator="equal">
      <formula>1</formula>
    </cfRule>
  </conditionalFormatting>
  <conditionalFormatting sqref="K131:V131">
    <cfRule type="containsBlanks" dxfId="391" priority="412" stopIfTrue="1">
      <formula>LEN(TRIM(K131))=0</formula>
    </cfRule>
    <cfRule type="cellIs" dxfId="390" priority="413" stopIfTrue="1" operator="equal">
      <formula>0</formula>
    </cfRule>
    <cfRule type="cellIs" dxfId="389" priority="414" stopIfTrue="1" operator="equal">
      <formula>1</formula>
    </cfRule>
  </conditionalFormatting>
  <conditionalFormatting sqref="N130:V130">
    <cfRule type="containsBlanks" dxfId="388" priority="410" stopIfTrue="1">
      <formula>LEN(TRIM(N130))=0</formula>
    </cfRule>
    <cfRule type="cellIs" dxfId="387" priority="411" stopIfTrue="1" operator="equal">
      <formula>1</formula>
    </cfRule>
  </conditionalFormatting>
  <conditionalFormatting sqref="N131:V131">
    <cfRule type="containsBlanks" dxfId="386" priority="407" stopIfTrue="1">
      <formula>LEN(TRIM(N131))=0</formula>
    </cfRule>
    <cfRule type="cellIs" dxfId="385" priority="408" stopIfTrue="1" operator="equal">
      <formula>0</formula>
    </cfRule>
    <cfRule type="cellIs" dxfId="384" priority="409" stopIfTrue="1" operator="equal">
      <formula>1</formula>
    </cfRule>
  </conditionalFormatting>
  <conditionalFormatting sqref="N130:V130">
    <cfRule type="containsBlanks" dxfId="383" priority="405" stopIfTrue="1">
      <formula>LEN(TRIM(N130))=0</formula>
    </cfRule>
    <cfRule type="cellIs" dxfId="382" priority="406" stopIfTrue="1" operator="equal">
      <formula>1</formula>
    </cfRule>
  </conditionalFormatting>
  <conditionalFormatting sqref="N131:V131">
    <cfRule type="containsBlanks" dxfId="381" priority="402" stopIfTrue="1">
      <formula>LEN(TRIM(N131))=0</formula>
    </cfRule>
    <cfRule type="cellIs" dxfId="380" priority="403" stopIfTrue="1" operator="equal">
      <formula>0</formula>
    </cfRule>
    <cfRule type="cellIs" dxfId="379" priority="404" stopIfTrue="1" operator="equal">
      <formula>1</formula>
    </cfRule>
  </conditionalFormatting>
  <conditionalFormatting sqref="N130:V130">
    <cfRule type="containsBlanks" dxfId="378" priority="400" stopIfTrue="1">
      <formula>LEN(TRIM(N130))=0</formula>
    </cfRule>
    <cfRule type="cellIs" dxfId="377" priority="401" stopIfTrue="1" operator="equal">
      <formula>1</formula>
    </cfRule>
  </conditionalFormatting>
  <conditionalFormatting sqref="N131:V131">
    <cfRule type="containsBlanks" dxfId="376" priority="397" stopIfTrue="1">
      <formula>LEN(TRIM(N131))=0</formula>
    </cfRule>
    <cfRule type="cellIs" dxfId="375" priority="398" stopIfTrue="1" operator="equal">
      <formula>0</formula>
    </cfRule>
    <cfRule type="cellIs" dxfId="374" priority="399" stopIfTrue="1" operator="equal">
      <formula>1</formula>
    </cfRule>
  </conditionalFormatting>
  <conditionalFormatting sqref="T132">
    <cfRule type="containsBlanks" dxfId="373" priority="395" stopIfTrue="1">
      <formula>LEN(TRIM(T132))=0</formula>
    </cfRule>
    <cfRule type="cellIs" dxfId="372" priority="396" stopIfTrue="1" operator="equal">
      <formula>1</formula>
    </cfRule>
  </conditionalFormatting>
  <conditionalFormatting sqref="T133">
    <cfRule type="containsBlanks" dxfId="371" priority="392" stopIfTrue="1">
      <formula>LEN(TRIM(T133))=0</formula>
    </cfRule>
    <cfRule type="cellIs" dxfId="370" priority="393" stopIfTrue="1" operator="equal">
      <formula>0</formula>
    </cfRule>
    <cfRule type="cellIs" dxfId="369" priority="394" stopIfTrue="1" operator="equal">
      <formula>1</formula>
    </cfRule>
  </conditionalFormatting>
  <conditionalFormatting sqref="T132">
    <cfRule type="containsBlanks" dxfId="368" priority="390" stopIfTrue="1">
      <formula>LEN(TRIM(T132))=0</formula>
    </cfRule>
    <cfRule type="cellIs" dxfId="367" priority="391" stopIfTrue="1" operator="equal">
      <formula>1</formula>
    </cfRule>
  </conditionalFormatting>
  <conditionalFormatting sqref="T133">
    <cfRule type="containsBlanks" dxfId="366" priority="387" stopIfTrue="1">
      <formula>LEN(TRIM(T133))=0</formula>
    </cfRule>
    <cfRule type="cellIs" dxfId="365" priority="388" stopIfTrue="1" operator="equal">
      <formula>0</formula>
    </cfRule>
    <cfRule type="cellIs" dxfId="364" priority="389" stopIfTrue="1" operator="equal">
      <formula>1</formula>
    </cfRule>
  </conditionalFormatting>
  <conditionalFormatting sqref="T132">
    <cfRule type="containsBlanks" dxfId="363" priority="385" stopIfTrue="1">
      <formula>LEN(TRIM(T132))=0</formula>
    </cfRule>
    <cfRule type="cellIs" dxfId="362" priority="386" stopIfTrue="1" operator="equal">
      <formula>1</formula>
    </cfRule>
  </conditionalFormatting>
  <conditionalFormatting sqref="T133">
    <cfRule type="containsBlanks" dxfId="361" priority="382" stopIfTrue="1">
      <formula>LEN(TRIM(T133))=0</formula>
    </cfRule>
    <cfRule type="cellIs" dxfId="360" priority="383" stopIfTrue="1" operator="equal">
      <formula>0</formula>
    </cfRule>
    <cfRule type="cellIs" dxfId="359" priority="384" stopIfTrue="1" operator="equal">
      <formula>1</formula>
    </cfRule>
  </conditionalFormatting>
  <conditionalFormatting sqref="T132">
    <cfRule type="containsBlanks" dxfId="358" priority="380" stopIfTrue="1">
      <formula>LEN(TRIM(T132))=0</formula>
    </cfRule>
    <cfRule type="cellIs" dxfId="357" priority="381" stopIfTrue="1" operator="equal">
      <formula>1</formula>
    </cfRule>
  </conditionalFormatting>
  <conditionalFormatting sqref="T133">
    <cfRule type="containsBlanks" dxfId="356" priority="377" stopIfTrue="1">
      <formula>LEN(TRIM(T133))=0</formula>
    </cfRule>
    <cfRule type="cellIs" dxfId="355" priority="378" stopIfTrue="1" operator="equal">
      <formula>0</formula>
    </cfRule>
    <cfRule type="cellIs" dxfId="354" priority="379" stopIfTrue="1" operator="equal">
      <formula>1</formula>
    </cfRule>
  </conditionalFormatting>
  <conditionalFormatting sqref="K136:V136">
    <cfRule type="containsBlanks" dxfId="353" priority="375" stopIfTrue="1">
      <formula>LEN(TRIM(K136))=0</formula>
    </cfRule>
    <cfRule type="cellIs" dxfId="352" priority="376" stopIfTrue="1" operator="equal">
      <formula>1</formula>
    </cfRule>
  </conditionalFormatting>
  <conditionalFormatting sqref="K137:V137">
    <cfRule type="containsBlanks" dxfId="351" priority="372" stopIfTrue="1">
      <formula>LEN(TRIM(K137))=0</formula>
    </cfRule>
    <cfRule type="cellIs" dxfId="350" priority="373" stopIfTrue="1" operator="equal">
      <formula>0</formula>
    </cfRule>
    <cfRule type="cellIs" dxfId="349" priority="374" stopIfTrue="1" operator="equal">
      <formula>1</formula>
    </cfRule>
  </conditionalFormatting>
  <conditionalFormatting sqref="N136:V136">
    <cfRule type="containsBlanks" dxfId="348" priority="370" stopIfTrue="1">
      <formula>LEN(TRIM(N136))=0</formula>
    </cfRule>
    <cfRule type="cellIs" dxfId="347" priority="371" stopIfTrue="1" operator="equal">
      <formula>1</formula>
    </cfRule>
  </conditionalFormatting>
  <conditionalFormatting sqref="N137:V137">
    <cfRule type="containsBlanks" dxfId="346" priority="367" stopIfTrue="1">
      <formula>LEN(TRIM(N137))=0</formula>
    </cfRule>
    <cfRule type="cellIs" dxfId="345" priority="368" stopIfTrue="1" operator="equal">
      <formula>0</formula>
    </cfRule>
    <cfRule type="cellIs" dxfId="344" priority="369" stopIfTrue="1" operator="equal">
      <formula>1</formula>
    </cfRule>
  </conditionalFormatting>
  <conditionalFormatting sqref="N136:V136">
    <cfRule type="containsBlanks" dxfId="343" priority="365" stopIfTrue="1">
      <formula>LEN(TRIM(N136))=0</formula>
    </cfRule>
    <cfRule type="cellIs" dxfId="342" priority="366" stopIfTrue="1" operator="equal">
      <formula>1</formula>
    </cfRule>
  </conditionalFormatting>
  <conditionalFormatting sqref="N137:V137">
    <cfRule type="containsBlanks" dxfId="341" priority="362" stopIfTrue="1">
      <formula>LEN(TRIM(N137))=0</formula>
    </cfRule>
    <cfRule type="cellIs" dxfId="340" priority="363" stopIfTrue="1" operator="equal">
      <formula>0</formula>
    </cfRule>
    <cfRule type="cellIs" dxfId="339" priority="364" stopIfTrue="1" operator="equal">
      <formula>1</formula>
    </cfRule>
  </conditionalFormatting>
  <conditionalFormatting sqref="N136:V136">
    <cfRule type="containsBlanks" dxfId="338" priority="360" stopIfTrue="1">
      <formula>LEN(TRIM(N136))=0</formula>
    </cfRule>
    <cfRule type="cellIs" dxfId="337" priority="361" stopIfTrue="1" operator="equal">
      <formula>1</formula>
    </cfRule>
  </conditionalFormatting>
  <conditionalFormatting sqref="N137:V137">
    <cfRule type="containsBlanks" dxfId="336" priority="357" stopIfTrue="1">
      <formula>LEN(TRIM(N137))=0</formula>
    </cfRule>
    <cfRule type="cellIs" dxfId="335" priority="358" stopIfTrue="1" operator="equal">
      <formula>0</formula>
    </cfRule>
    <cfRule type="cellIs" dxfId="334" priority="359" stopIfTrue="1" operator="equal">
      <formula>1</formula>
    </cfRule>
  </conditionalFormatting>
  <conditionalFormatting sqref="X136">
    <cfRule type="colorScale" priority="35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38:V138">
    <cfRule type="containsBlanks" dxfId="333" priority="354" stopIfTrue="1">
      <formula>LEN(TRIM(K138))=0</formula>
    </cfRule>
    <cfRule type="cellIs" dxfId="332" priority="355" stopIfTrue="1" operator="equal">
      <formula>1</formula>
    </cfRule>
  </conditionalFormatting>
  <conditionalFormatting sqref="K139:V139">
    <cfRule type="containsBlanks" dxfId="331" priority="351" stopIfTrue="1">
      <formula>LEN(TRIM(K139))=0</formula>
    </cfRule>
    <cfRule type="cellIs" dxfId="330" priority="352" stopIfTrue="1" operator="equal">
      <formula>0</formula>
    </cfRule>
    <cfRule type="cellIs" dxfId="329" priority="353" stopIfTrue="1" operator="equal">
      <formula>1</formula>
    </cfRule>
  </conditionalFormatting>
  <conditionalFormatting sqref="N138:V138">
    <cfRule type="containsBlanks" dxfId="328" priority="349" stopIfTrue="1">
      <formula>LEN(TRIM(N138))=0</formula>
    </cfRule>
    <cfRule type="cellIs" dxfId="327" priority="350" stopIfTrue="1" operator="equal">
      <formula>1</formula>
    </cfRule>
  </conditionalFormatting>
  <conditionalFormatting sqref="N139:V139">
    <cfRule type="containsBlanks" dxfId="326" priority="346" stopIfTrue="1">
      <formula>LEN(TRIM(N139))=0</formula>
    </cfRule>
    <cfRule type="cellIs" dxfId="325" priority="347" stopIfTrue="1" operator="equal">
      <formula>0</formula>
    </cfRule>
    <cfRule type="cellIs" dxfId="324" priority="348" stopIfTrue="1" operator="equal">
      <formula>1</formula>
    </cfRule>
  </conditionalFormatting>
  <conditionalFormatting sqref="N138:V138">
    <cfRule type="containsBlanks" dxfId="323" priority="344" stopIfTrue="1">
      <formula>LEN(TRIM(N138))=0</formula>
    </cfRule>
    <cfRule type="cellIs" dxfId="322" priority="345" stopIfTrue="1" operator="equal">
      <formula>1</formula>
    </cfRule>
  </conditionalFormatting>
  <conditionalFormatting sqref="N139:V139">
    <cfRule type="containsBlanks" dxfId="321" priority="341" stopIfTrue="1">
      <formula>LEN(TRIM(N139))=0</formula>
    </cfRule>
    <cfRule type="cellIs" dxfId="320" priority="342" stopIfTrue="1" operator="equal">
      <formula>0</formula>
    </cfRule>
    <cfRule type="cellIs" dxfId="319" priority="343" stopIfTrue="1" operator="equal">
      <formula>1</formula>
    </cfRule>
  </conditionalFormatting>
  <conditionalFormatting sqref="N138:V138">
    <cfRule type="containsBlanks" dxfId="318" priority="339" stopIfTrue="1">
      <formula>LEN(TRIM(N138))=0</formula>
    </cfRule>
    <cfRule type="cellIs" dxfId="317" priority="340" stopIfTrue="1" operator="equal">
      <formula>1</formula>
    </cfRule>
  </conditionalFormatting>
  <conditionalFormatting sqref="N139:V139">
    <cfRule type="containsBlanks" dxfId="316" priority="336" stopIfTrue="1">
      <formula>LEN(TRIM(N139))=0</formula>
    </cfRule>
    <cfRule type="cellIs" dxfId="315" priority="337" stopIfTrue="1" operator="equal">
      <formula>0</formula>
    </cfRule>
    <cfRule type="cellIs" dxfId="314" priority="338" stopIfTrue="1" operator="equal">
      <formula>1</formula>
    </cfRule>
  </conditionalFormatting>
  <conditionalFormatting sqref="X138">
    <cfRule type="colorScale" priority="33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40:V140">
    <cfRule type="containsBlanks" dxfId="313" priority="333" stopIfTrue="1">
      <formula>LEN(TRIM(K140))=0</formula>
    </cfRule>
    <cfRule type="cellIs" dxfId="312" priority="334" stopIfTrue="1" operator="equal">
      <formula>1</formula>
    </cfRule>
  </conditionalFormatting>
  <conditionalFormatting sqref="K141:V141">
    <cfRule type="containsBlanks" dxfId="311" priority="330" stopIfTrue="1">
      <formula>LEN(TRIM(K141))=0</formula>
    </cfRule>
    <cfRule type="cellIs" dxfId="310" priority="331" stopIfTrue="1" operator="equal">
      <formula>0</formula>
    </cfRule>
    <cfRule type="cellIs" dxfId="309" priority="332" stopIfTrue="1" operator="equal">
      <formula>1</formula>
    </cfRule>
  </conditionalFormatting>
  <conditionalFormatting sqref="N140:V140">
    <cfRule type="containsBlanks" dxfId="308" priority="328" stopIfTrue="1">
      <formula>LEN(TRIM(N140))=0</formula>
    </cfRule>
    <cfRule type="cellIs" dxfId="307" priority="329" stopIfTrue="1" operator="equal">
      <formula>1</formula>
    </cfRule>
  </conditionalFormatting>
  <conditionalFormatting sqref="N141:V141">
    <cfRule type="containsBlanks" dxfId="306" priority="325" stopIfTrue="1">
      <formula>LEN(TRIM(N141))=0</formula>
    </cfRule>
    <cfRule type="cellIs" dxfId="305" priority="326" stopIfTrue="1" operator="equal">
      <formula>0</formula>
    </cfRule>
    <cfRule type="cellIs" dxfId="304" priority="327" stopIfTrue="1" operator="equal">
      <formula>1</formula>
    </cfRule>
  </conditionalFormatting>
  <conditionalFormatting sqref="N140:V140">
    <cfRule type="containsBlanks" dxfId="303" priority="323" stopIfTrue="1">
      <formula>LEN(TRIM(N140))=0</formula>
    </cfRule>
    <cfRule type="cellIs" dxfId="302" priority="324" stopIfTrue="1" operator="equal">
      <formula>1</formula>
    </cfRule>
  </conditionalFormatting>
  <conditionalFormatting sqref="N141:V141">
    <cfRule type="containsBlanks" dxfId="301" priority="320" stopIfTrue="1">
      <formula>LEN(TRIM(N141))=0</formula>
    </cfRule>
    <cfRule type="cellIs" dxfId="300" priority="321" stopIfTrue="1" operator="equal">
      <formula>0</formula>
    </cfRule>
    <cfRule type="cellIs" dxfId="299" priority="322" stopIfTrue="1" operator="equal">
      <formula>1</formula>
    </cfRule>
  </conditionalFormatting>
  <conditionalFormatting sqref="N140:V140">
    <cfRule type="containsBlanks" dxfId="298" priority="318" stopIfTrue="1">
      <formula>LEN(TRIM(N140))=0</formula>
    </cfRule>
    <cfRule type="cellIs" dxfId="297" priority="319" stopIfTrue="1" operator="equal">
      <formula>1</formula>
    </cfRule>
  </conditionalFormatting>
  <conditionalFormatting sqref="N141:V141">
    <cfRule type="containsBlanks" dxfId="296" priority="315" stopIfTrue="1">
      <formula>LEN(TRIM(N141))=0</formula>
    </cfRule>
    <cfRule type="cellIs" dxfId="295" priority="316" stopIfTrue="1" operator="equal">
      <formula>0</formula>
    </cfRule>
    <cfRule type="cellIs" dxfId="294" priority="317" stopIfTrue="1" operator="equal">
      <formula>1</formula>
    </cfRule>
  </conditionalFormatting>
  <conditionalFormatting sqref="X140">
    <cfRule type="colorScale" priority="31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42:V142">
    <cfRule type="containsBlanks" dxfId="293" priority="312" stopIfTrue="1">
      <formula>LEN(TRIM(K142))=0</formula>
    </cfRule>
    <cfRule type="cellIs" dxfId="292" priority="313" stopIfTrue="1" operator="equal">
      <formula>1</formula>
    </cfRule>
  </conditionalFormatting>
  <conditionalFormatting sqref="N142:V142">
    <cfRule type="containsBlanks" dxfId="291" priority="310" stopIfTrue="1">
      <formula>LEN(TRIM(N142))=0</formula>
    </cfRule>
    <cfRule type="cellIs" dxfId="290" priority="311" stopIfTrue="1" operator="equal">
      <formula>1</formula>
    </cfRule>
  </conditionalFormatting>
  <conditionalFormatting sqref="N142:V142">
    <cfRule type="containsBlanks" dxfId="289" priority="308" stopIfTrue="1">
      <formula>LEN(TRIM(N142))=0</formula>
    </cfRule>
    <cfRule type="cellIs" dxfId="288" priority="309" stopIfTrue="1" operator="equal">
      <formula>1</formula>
    </cfRule>
  </conditionalFormatting>
  <conditionalFormatting sqref="N142:V142">
    <cfRule type="containsBlanks" dxfId="287" priority="306" stopIfTrue="1">
      <formula>LEN(TRIM(N142))=0</formula>
    </cfRule>
    <cfRule type="cellIs" dxfId="286" priority="307" stopIfTrue="1" operator="equal">
      <formula>1</formula>
    </cfRule>
  </conditionalFormatting>
  <conditionalFormatting sqref="K143:V143">
    <cfRule type="containsBlanks" dxfId="285" priority="303" stopIfTrue="1">
      <formula>LEN(TRIM(K143))=0</formula>
    </cfRule>
    <cfRule type="cellIs" dxfId="284" priority="304" stopIfTrue="1" operator="equal">
      <formula>0</formula>
    </cfRule>
    <cfRule type="cellIs" dxfId="283" priority="305" stopIfTrue="1" operator="equal">
      <formula>1</formula>
    </cfRule>
  </conditionalFormatting>
  <conditionalFormatting sqref="N143:V143">
    <cfRule type="containsBlanks" dxfId="282" priority="300" stopIfTrue="1">
      <formula>LEN(TRIM(N143))=0</formula>
    </cfRule>
    <cfRule type="cellIs" dxfId="281" priority="301" stopIfTrue="1" operator="equal">
      <formula>0</formula>
    </cfRule>
    <cfRule type="cellIs" dxfId="280" priority="302" stopIfTrue="1" operator="equal">
      <formula>1</formula>
    </cfRule>
  </conditionalFormatting>
  <conditionalFormatting sqref="N143:V143">
    <cfRule type="containsBlanks" dxfId="279" priority="297" stopIfTrue="1">
      <formula>LEN(TRIM(N143))=0</formula>
    </cfRule>
    <cfRule type="cellIs" dxfId="278" priority="298" stopIfTrue="1" operator="equal">
      <formula>0</formula>
    </cfRule>
    <cfRule type="cellIs" dxfId="277" priority="299" stopIfTrue="1" operator="equal">
      <formula>1</formula>
    </cfRule>
  </conditionalFormatting>
  <conditionalFormatting sqref="N143:V143">
    <cfRule type="containsBlanks" dxfId="276" priority="294" stopIfTrue="1">
      <formula>LEN(TRIM(N143))=0</formula>
    </cfRule>
    <cfRule type="cellIs" dxfId="275" priority="295" stopIfTrue="1" operator="equal">
      <formula>0</formula>
    </cfRule>
    <cfRule type="cellIs" dxfId="274" priority="296" stopIfTrue="1" operator="equal">
      <formula>1</formula>
    </cfRule>
  </conditionalFormatting>
  <conditionalFormatting sqref="X142">
    <cfRule type="colorScale" priority="29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44:V144">
    <cfRule type="containsBlanks" dxfId="273" priority="291" stopIfTrue="1">
      <formula>LEN(TRIM(K144))=0</formula>
    </cfRule>
    <cfRule type="cellIs" dxfId="272" priority="292" stopIfTrue="1" operator="equal">
      <formula>1</formula>
    </cfRule>
  </conditionalFormatting>
  <conditionalFormatting sqref="K145:V145">
    <cfRule type="containsBlanks" dxfId="271" priority="288" stopIfTrue="1">
      <formula>LEN(TRIM(K145))=0</formula>
    </cfRule>
    <cfRule type="cellIs" dxfId="270" priority="289" stopIfTrue="1" operator="equal">
      <formula>0</formula>
    </cfRule>
    <cfRule type="cellIs" dxfId="269" priority="290" stopIfTrue="1" operator="equal">
      <formula>1</formula>
    </cfRule>
  </conditionalFormatting>
  <conditionalFormatting sqref="N144:V144">
    <cfRule type="containsBlanks" dxfId="268" priority="286" stopIfTrue="1">
      <formula>LEN(TRIM(N144))=0</formula>
    </cfRule>
    <cfRule type="cellIs" dxfId="267" priority="287" stopIfTrue="1" operator="equal">
      <formula>1</formula>
    </cfRule>
  </conditionalFormatting>
  <conditionalFormatting sqref="N145:V145">
    <cfRule type="containsBlanks" dxfId="266" priority="283" stopIfTrue="1">
      <formula>LEN(TRIM(N145))=0</formula>
    </cfRule>
    <cfRule type="cellIs" dxfId="265" priority="284" stopIfTrue="1" operator="equal">
      <formula>0</formula>
    </cfRule>
    <cfRule type="cellIs" dxfId="264" priority="285" stopIfTrue="1" operator="equal">
      <formula>1</formula>
    </cfRule>
  </conditionalFormatting>
  <conditionalFormatting sqref="N144:V144">
    <cfRule type="containsBlanks" dxfId="263" priority="281" stopIfTrue="1">
      <formula>LEN(TRIM(N144))=0</formula>
    </cfRule>
    <cfRule type="cellIs" dxfId="262" priority="282" stopIfTrue="1" operator="equal">
      <formula>1</formula>
    </cfRule>
  </conditionalFormatting>
  <conditionalFormatting sqref="N145:V145">
    <cfRule type="containsBlanks" dxfId="261" priority="278" stopIfTrue="1">
      <formula>LEN(TRIM(N145))=0</formula>
    </cfRule>
    <cfRule type="cellIs" dxfId="260" priority="279" stopIfTrue="1" operator="equal">
      <formula>0</formula>
    </cfRule>
    <cfRule type="cellIs" dxfId="259" priority="280" stopIfTrue="1" operator="equal">
      <formula>1</formula>
    </cfRule>
  </conditionalFormatting>
  <conditionalFormatting sqref="N144:V144">
    <cfRule type="containsBlanks" dxfId="258" priority="276" stopIfTrue="1">
      <formula>LEN(TRIM(N144))=0</formula>
    </cfRule>
    <cfRule type="cellIs" dxfId="257" priority="277" stopIfTrue="1" operator="equal">
      <formula>1</formula>
    </cfRule>
  </conditionalFormatting>
  <conditionalFormatting sqref="N145:V145">
    <cfRule type="containsBlanks" dxfId="256" priority="273" stopIfTrue="1">
      <formula>LEN(TRIM(N145))=0</formula>
    </cfRule>
    <cfRule type="cellIs" dxfId="255" priority="274" stopIfTrue="1" operator="equal">
      <formula>0</formula>
    </cfRule>
    <cfRule type="cellIs" dxfId="254" priority="275" stopIfTrue="1" operator="equal">
      <formula>1</formula>
    </cfRule>
  </conditionalFormatting>
  <conditionalFormatting sqref="X144">
    <cfRule type="colorScale" priority="27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46:V146">
    <cfRule type="containsBlanks" dxfId="253" priority="270" stopIfTrue="1">
      <formula>LEN(TRIM(K146))=0</formula>
    </cfRule>
    <cfRule type="cellIs" dxfId="252" priority="271" stopIfTrue="1" operator="equal">
      <formula>1</formula>
    </cfRule>
  </conditionalFormatting>
  <conditionalFormatting sqref="K147:V147">
    <cfRule type="containsBlanks" dxfId="251" priority="267" stopIfTrue="1">
      <formula>LEN(TRIM(K147))=0</formula>
    </cfRule>
    <cfRule type="cellIs" dxfId="250" priority="268" stopIfTrue="1" operator="equal">
      <formula>0</formula>
    </cfRule>
    <cfRule type="cellIs" dxfId="249" priority="269" stopIfTrue="1" operator="equal">
      <formula>1</formula>
    </cfRule>
  </conditionalFormatting>
  <conditionalFormatting sqref="N146:V146">
    <cfRule type="containsBlanks" dxfId="248" priority="265" stopIfTrue="1">
      <formula>LEN(TRIM(N146))=0</formula>
    </cfRule>
    <cfRule type="cellIs" dxfId="247" priority="266" stopIfTrue="1" operator="equal">
      <formula>1</formula>
    </cfRule>
  </conditionalFormatting>
  <conditionalFormatting sqref="N147:V147">
    <cfRule type="containsBlanks" dxfId="246" priority="262" stopIfTrue="1">
      <formula>LEN(TRIM(N147))=0</formula>
    </cfRule>
    <cfRule type="cellIs" dxfId="245" priority="263" stopIfTrue="1" operator="equal">
      <formula>0</formula>
    </cfRule>
    <cfRule type="cellIs" dxfId="244" priority="264" stopIfTrue="1" operator="equal">
      <formula>1</formula>
    </cfRule>
  </conditionalFormatting>
  <conditionalFormatting sqref="N146:V146">
    <cfRule type="containsBlanks" dxfId="243" priority="260" stopIfTrue="1">
      <formula>LEN(TRIM(N146))=0</formula>
    </cfRule>
    <cfRule type="cellIs" dxfId="242" priority="261" stopIfTrue="1" operator="equal">
      <formula>1</formula>
    </cfRule>
  </conditionalFormatting>
  <conditionalFormatting sqref="N147:V147">
    <cfRule type="containsBlanks" dxfId="241" priority="257" stopIfTrue="1">
      <formula>LEN(TRIM(N147))=0</formula>
    </cfRule>
    <cfRule type="cellIs" dxfId="240" priority="258" stopIfTrue="1" operator="equal">
      <formula>0</formula>
    </cfRule>
    <cfRule type="cellIs" dxfId="239" priority="259" stopIfTrue="1" operator="equal">
      <formula>1</formula>
    </cfRule>
  </conditionalFormatting>
  <conditionalFormatting sqref="N146:V146">
    <cfRule type="containsBlanks" dxfId="238" priority="255" stopIfTrue="1">
      <formula>LEN(TRIM(N146))=0</formula>
    </cfRule>
    <cfRule type="cellIs" dxfId="237" priority="256" stopIfTrue="1" operator="equal">
      <formula>1</formula>
    </cfRule>
  </conditionalFormatting>
  <conditionalFormatting sqref="N147:V147">
    <cfRule type="containsBlanks" dxfId="236" priority="252" stopIfTrue="1">
      <formula>LEN(TRIM(N147))=0</formula>
    </cfRule>
    <cfRule type="cellIs" dxfId="235" priority="253" stopIfTrue="1" operator="equal">
      <formula>0</formula>
    </cfRule>
    <cfRule type="cellIs" dxfId="234" priority="254" stopIfTrue="1" operator="equal">
      <formula>1</formula>
    </cfRule>
  </conditionalFormatting>
  <conditionalFormatting sqref="X146">
    <cfRule type="colorScale" priority="25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48:V148">
    <cfRule type="containsBlanks" dxfId="233" priority="249" stopIfTrue="1">
      <formula>LEN(TRIM(K148))=0</formula>
    </cfRule>
    <cfRule type="cellIs" dxfId="232" priority="250" stopIfTrue="1" operator="equal">
      <formula>1</formula>
    </cfRule>
  </conditionalFormatting>
  <conditionalFormatting sqref="K149:V149">
    <cfRule type="containsBlanks" dxfId="231" priority="246" stopIfTrue="1">
      <formula>LEN(TRIM(K149))=0</formula>
    </cfRule>
    <cfRule type="cellIs" dxfId="230" priority="247" stopIfTrue="1" operator="equal">
      <formula>0</formula>
    </cfRule>
    <cfRule type="cellIs" dxfId="229" priority="248" stopIfTrue="1" operator="equal">
      <formula>1</formula>
    </cfRule>
  </conditionalFormatting>
  <conditionalFormatting sqref="N148:V148">
    <cfRule type="containsBlanks" dxfId="228" priority="244" stopIfTrue="1">
      <formula>LEN(TRIM(N148))=0</formula>
    </cfRule>
    <cfRule type="cellIs" dxfId="227" priority="245" stopIfTrue="1" operator="equal">
      <formula>1</formula>
    </cfRule>
  </conditionalFormatting>
  <conditionalFormatting sqref="N149:V149">
    <cfRule type="containsBlanks" dxfId="226" priority="241" stopIfTrue="1">
      <formula>LEN(TRIM(N149))=0</formula>
    </cfRule>
    <cfRule type="cellIs" dxfId="225" priority="242" stopIfTrue="1" operator="equal">
      <formula>0</formula>
    </cfRule>
    <cfRule type="cellIs" dxfId="224" priority="243" stopIfTrue="1" operator="equal">
      <formula>1</formula>
    </cfRule>
  </conditionalFormatting>
  <conditionalFormatting sqref="N148:V148">
    <cfRule type="containsBlanks" dxfId="223" priority="239" stopIfTrue="1">
      <formula>LEN(TRIM(N148))=0</formula>
    </cfRule>
    <cfRule type="cellIs" dxfId="222" priority="240" stopIfTrue="1" operator="equal">
      <formula>1</formula>
    </cfRule>
  </conditionalFormatting>
  <conditionalFormatting sqref="N149:V149">
    <cfRule type="containsBlanks" dxfId="221" priority="236" stopIfTrue="1">
      <formula>LEN(TRIM(N149))=0</formula>
    </cfRule>
    <cfRule type="cellIs" dxfId="220" priority="237" stopIfTrue="1" operator="equal">
      <formula>0</formula>
    </cfRule>
    <cfRule type="cellIs" dxfId="219" priority="238" stopIfTrue="1" operator="equal">
      <formula>1</formula>
    </cfRule>
  </conditionalFormatting>
  <conditionalFormatting sqref="N148:V148">
    <cfRule type="containsBlanks" dxfId="218" priority="234" stopIfTrue="1">
      <formula>LEN(TRIM(N148))=0</formula>
    </cfRule>
    <cfRule type="cellIs" dxfId="217" priority="235" stopIfTrue="1" operator="equal">
      <formula>1</formula>
    </cfRule>
  </conditionalFormatting>
  <conditionalFormatting sqref="N149:V149">
    <cfRule type="containsBlanks" dxfId="216" priority="231" stopIfTrue="1">
      <formula>LEN(TRIM(N149))=0</formula>
    </cfRule>
    <cfRule type="cellIs" dxfId="215" priority="232" stopIfTrue="1" operator="equal">
      <formula>0</formula>
    </cfRule>
    <cfRule type="cellIs" dxfId="214" priority="233" stopIfTrue="1" operator="equal">
      <formula>1</formula>
    </cfRule>
  </conditionalFormatting>
  <conditionalFormatting sqref="X148">
    <cfRule type="colorScale" priority="230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50:V150">
    <cfRule type="containsBlanks" dxfId="213" priority="228" stopIfTrue="1">
      <formula>LEN(TRIM(K150))=0</formula>
    </cfRule>
    <cfRule type="cellIs" dxfId="212" priority="229" stopIfTrue="1" operator="equal">
      <formula>1</formula>
    </cfRule>
  </conditionalFormatting>
  <conditionalFormatting sqref="K151:V151">
    <cfRule type="containsBlanks" dxfId="211" priority="225" stopIfTrue="1">
      <formula>LEN(TRIM(K151))=0</formula>
    </cfRule>
    <cfRule type="cellIs" dxfId="210" priority="226" stopIfTrue="1" operator="equal">
      <formula>0</formula>
    </cfRule>
    <cfRule type="cellIs" dxfId="209" priority="227" stopIfTrue="1" operator="equal">
      <formula>1</formula>
    </cfRule>
  </conditionalFormatting>
  <conditionalFormatting sqref="N150:V150">
    <cfRule type="containsBlanks" dxfId="208" priority="223" stopIfTrue="1">
      <formula>LEN(TRIM(N150))=0</formula>
    </cfRule>
    <cfRule type="cellIs" dxfId="207" priority="224" stopIfTrue="1" operator="equal">
      <formula>1</formula>
    </cfRule>
  </conditionalFormatting>
  <conditionalFormatting sqref="N151:V151">
    <cfRule type="containsBlanks" dxfId="206" priority="220" stopIfTrue="1">
      <formula>LEN(TRIM(N151))=0</formula>
    </cfRule>
    <cfRule type="cellIs" dxfId="205" priority="221" stopIfTrue="1" operator="equal">
      <formula>0</formula>
    </cfRule>
    <cfRule type="cellIs" dxfId="204" priority="222" stopIfTrue="1" operator="equal">
      <formula>1</formula>
    </cfRule>
  </conditionalFormatting>
  <conditionalFormatting sqref="N150:V150">
    <cfRule type="containsBlanks" dxfId="203" priority="218" stopIfTrue="1">
      <formula>LEN(TRIM(N150))=0</formula>
    </cfRule>
    <cfRule type="cellIs" dxfId="202" priority="219" stopIfTrue="1" operator="equal">
      <formula>1</formula>
    </cfRule>
  </conditionalFormatting>
  <conditionalFormatting sqref="N151:V151">
    <cfRule type="containsBlanks" dxfId="201" priority="215" stopIfTrue="1">
      <formula>LEN(TRIM(N151))=0</formula>
    </cfRule>
    <cfRule type="cellIs" dxfId="200" priority="216" stopIfTrue="1" operator="equal">
      <formula>0</formula>
    </cfRule>
    <cfRule type="cellIs" dxfId="199" priority="217" stopIfTrue="1" operator="equal">
      <formula>1</formula>
    </cfRule>
  </conditionalFormatting>
  <conditionalFormatting sqref="N150:V150">
    <cfRule type="containsBlanks" dxfId="198" priority="213" stopIfTrue="1">
      <formula>LEN(TRIM(N150))=0</formula>
    </cfRule>
    <cfRule type="cellIs" dxfId="197" priority="214" stopIfTrue="1" operator="equal">
      <formula>1</formula>
    </cfRule>
  </conditionalFormatting>
  <conditionalFormatting sqref="N151:V151">
    <cfRule type="containsBlanks" dxfId="196" priority="210" stopIfTrue="1">
      <formula>LEN(TRIM(N151))=0</formula>
    </cfRule>
    <cfRule type="cellIs" dxfId="195" priority="211" stopIfTrue="1" operator="equal">
      <formula>0</formula>
    </cfRule>
    <cfRule type="cellIs" dxfId="194" priority="212" stopIfTrue="1" operator="equal">
      <formula>1</formula>
    </cfRule>
  </conditionalFormatting>
  <conditionalFormatting sqref="X150">
    <cfRule type="colorScale" priority="20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52:V152">
    <cfRule type="containsBlanks" dxfId="193" priority="207" stopIfTrue="1">
      <formula>LEN(TRIM(K152))=0</formula>
    </cfRule>
    <cfRule type="cellIs" dxfId="192" priority="208" stopIfTrue="1" operator="equal">
      <formula>1</formula>
    </cfRule>
  </conditionalFormatting>
  <conditionalFormatting sqref="K153:V153">
    <cfRule type="containsBlanks" dxfId="191" priority="204" stopIfTrue="1">
      <formula>LEN(TRIM(K153))=0</formula>
    </cfRule>
    <cfRule type="cellIs" dxfId="190" priority="205" stopIfTrue="1" operator="equal">
      <formula>0</formula>
    </cfRule>
    <cfRule type="cellIs" dxfId="189" priority="206" stopIfTrue="1" operator="equal">
      <formula>1</formula>
    </cfRule>
  </conditionalFormatting>
  <conditionalFormatting sqref="N152:V152">
    <cfRule type="containsBlanks" dxfId="188" priority="202" stopIfTrue="1">
      <formula>LEN(TRIM(N152))=0</formula>
    </cfRule>
    <cfRule type="cellIs" dxfId="187" priority="203" stopIfTrue="1" operator="equal">
      <formula>1</formula>
    </cfRule>
  </conditionalFormatting>
  <conditionalFormatting sqref="N153:V153">
    <cfRule type="containsBlanks" dxfId="186" priority="199" stopIfTrue="1">
      <formula>LEN(TRIM(N153))=0</formula>
    </cfRule>
    <cfRule type="cellIs" dxfId="185" priority="200" stopIfTrue="1" operator="equal">
      <formula>0</formula>
    </cfRule>
    <cfRule type="cellIs" dxfId="184" priority="201" stopIfTrue="1" operator="equal">
      <formula>1</formula>
    </cfRule>
  </conditionalFormatting>
  <conditionalFormatting sqref="N152:V152">
    <cfRule type="containsBlanks" dxfId="183" priority="197" stopIfTrue="1">
      <formula>LEN(TRIM(N152))=0</formula>
    </cfRule>
    <cfRule type="cellIs" dxfId="182" priority="198" stopIfTrue="1" operator="equal">
      <formula>1</formula>
    </cfRule>
  </conditionalFormatting>
  <conditionalFormatting sqref="N153:V153">
    <cfRule type="containsBlanks" dxfId="181" priority="194" stopIfTrue="1">
      <formula>LEN(TRIM(N153))=0</formula>
    </cfRule>
    <cfRule type="cellIs" dxfId="180" priority="195" stopIfTrue="1" operator="equal">
      <formula>0</formula>
    </cfRule>
    <cfRule type="cellIs" dxfId="179" priority="196" stopIfTrue="1" operator="equal">
      <formula>1</formula>
    </cfRule>
  </conditionalFormatting>
  <conditionalFormatting sqref="N152:V152">
    <cfRule type="containsBlanks" dxfId="178" priority="192" stopIfTrue="1">
      <formula>LEN(TRIM(N152))=0</formula>
    </cfRule>
    <cfRule type="cellIs" dxfId="177" priority="193" stopIfTrue="1" operator="equal">
      <formula>1</formula>
    </cfRule>
  </conditionalFormatting>
  <conditionalFormatting sqref="N153:V153">
    <cfRule type="containsBlanks" dxfId="176" priority="189" stopIfTrue="1">
      <formula>LEN(TRIM(N153))=0</formula>
    </cfRule>
    <cfRule type="cellIs" dxfId="175" priority="190" stopIfTrue="1" operator="equal">
      <formula>0</formula>
    </cfRule>
    <cfRule type="cellIs" dxfId="174" priority="191" stopIfTrue="1" operator="equal">
      <formula>1</formula>
    </cfRule>
  </conditionalFormatting>
  <conditionalFormatting sqref="X152">
    <cfRule type="colorScale" priority="18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X154">
    <cfRule type="colorScale" priority="18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54:V154">
    <cfRule type="containsBlanks" dxfId="173" priority="185" stopIfTrue="1">
      <formula>LEN(TRIM(K154))=0</formula>
    </cfRule>
    <cfRule type="cellIs" dxfId="172" priority="186" stopIfTrue="1" operator="equal">
      <formula>1</formula>
    </cfRule>
  </conditionalFormatting>
  <conditionalFormatting sqref="K155:V155">
    <cfRule type="containsBlanks" dxfId="171" priority="182" stopIfTrue="1">
      <formula>LEN(TRIM(K155))=0</formula>
    </cfRule>
    <cfRule type="cellIs" dxfId="170" priority="183" stopIfTrue="1" operator="equal">
      <formula>0</formula>
    </cfRule>
    <cfRule type="cellIs" dxfId="169" priority="184" stopIfTrue="1" operator="equal">
      <formula>1</formula>
    </cfRule>
  </conditionalFormatting>
  <conditionalFormatting sqref="N154:V154">
    <cfRule type="containsBlanks" dxfId="168" priority="180" stopIfTrue="1">
      <formula>LEN(TRIM(N154))=0</formula>
    </cfRule>
    <cfRule type="cellIs" dxfId="167" priority="181" stopIfTrue="1" operator="equal">
      <formula>1</formula>
    </cfRule>
  </conditionalFormatting>
  <conditionalFormatting sqref="N155:V155">
    <cfRule type="containsBlanks" dxfId="166" priority="177" stopIfTrue="1">
      <formula>LEN(TRIM(N155))=0</formula>
    </cfRule>
    <cfRule type="cellIs" dxfId="165" priority="178" stopIfTrue="1" operator="equal">
      <formula>0</formula>
    </cfRule>
    <cfRule type="cellIs" dxfId="164" priority="179" stopIfTrue="1" operator="equal">
      <formula>1</formula>
    </cfRule>
  </conditionalFormatting>
  <conditionalFormatting sqref="N154:V154">
    <cfRule type="containsBlanks" dxfId="163" priority="175" stopIfTrue="1">
      <formula>LEN(TRIM(N154))=0</formula>
    </cfRule>
    <cfRule type="cellIs" dxfId="162" priority="176" stopIfTrue="1" operator="equal">
      <formula>1</formula>
    </cfRule>
  </conditionalFormatting>
  <conditionalFormatting sqref="N155:V155">
    <cfRule type="containsBlanks" dxfId="161" priority="172" stopIfTrue="1">
      <formula>LEN(TRIM(N155))=0</formula>
    </cfRule>
    <cfRule type="cellIs" dxfId="160" priority="173" stopIfTrue="1" operator="equal">
      <formula>0</formula>
    </cfRule>
    <cfRule type="cellIs" dxfId="159" priority="174" stopIfTrue="1" operator="equal">
      <formula>1</formula>
    </cfRule>
  </conditionalFormatting>
  <conditionalFormatting sqref="N154:V154">
    <cfRule type="containsBlanks" dxfId="158" priority="170" stopIfTrue="1">
      <formula>LEN(TRIM(N154))=0</formula>
    </cfRule>
    <cfRule type="cellIs" dxfId="157" priority="171" stopIfTrue="1" operator="equal">
      <formula>1</formula>
    </cfRule>
  </conditionalFormatting>
  <conditionalFormatting sqref="N155:V155">
    <cfRule type="containsBlanks" dxfId="156" priority="167" stopIfTrue="1">
      <formula>LEN(TRIM(N155))=0</formula>
    </cfRule>
    <cfRule type="cellIs" dxfId="155" priority="168" stopIfTrue="1" operator="equal">
      <formula>0</formula>
    </cfRule>
    <cfRule type="cellIs" dxfId="154" priority="169" stopIfTrue="1" operator="equal">
      <formula>1</formula>
    </cfRule>
  </conditionalFormatting>
  <conditionalFormatting sqref="X156">
    <cfRule type="colorScale" priority="16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56:V156">
    <cfRule type="containsBlanks" dxfId="153" priority="164" stopIfTrue="1">
      <formula>LEN(TRIM(K156))=0</formula>
    </cfRule>
    <cfRule type="cellIs" dxfId="152" priority="165" stopIfTrue="1" operator="equal">
      <formula>1</formula>
    </cfRule>
  </conditionalFormatting>
  <conditionalFormatting sqref="K157:V157">
    <cfRule type="containsBlanks" dxfId="151" priority="161" stopIfTrue="1">
      <formula>LEN(TRIM(K157))=0</formula>
    </cfRule>
    <cfRule type="cellIs" dxfId="150" priority="162" stopIfTrue="1" operator="equal">
      <formula>0</formula>
    </cfRule>
    <cfRule type="cellIs" dxfId="149" priority="163" stopIfTrue="1" operator="equal">
      <formula>1</formula>
    </cfRule>
  </conditionalFormatting>
  <conditionalFormatting sqref="N156:V156">
    <cfRule type="containsBlanks" dxfId="148" priority="159" stopIfTrue="1">
      <formula>LEN(TRIM(N156))=0</formula>
    </cfRule>
    <cfRule type="cellIs" dxfId="147" priority="160" stopIfTrue="1" operator="equal">
      <formula>1</formula>
    </cfRule>
  </conditionalFormatting>
  <conditionalFormatting sqref="N157:V157">
    <cfRule type="containsBlanks" dxfId="146" priority="156" stopIfTrue="1">
      <formula>LEN(TRIM(N157))=0</formula>
    </cfRule>
    <cfRule type="cellIs" dxfId="145" priority="157" stopIfTrue="1" operator="equal">
      <formula>0</formula>
    </cfRule>
    <cfRule type="cellIs" dxfId="144" priority="158" stopIfTrue="1" operator="equal">
      <formula>1</formula>
    </cfRule>
  </conditionalFormatting>
  <conditionalFormatting sqref="N156:V156">
    <cfRule type="containsBlanks" dxfId="143" priority="154" stopIfTrue="1">
      <formula>LEN(TRIM(N156))=0</formula>
    </cfRule>
    <cfRule type="cellIs" dxfId="142" priority="155" stopIfTrue="1" operator="equal">
      <formula>1</formula>
    </cfRule>
  </conditionalFormatting>
  <conditionalFormatting sqref="N157:V157">
    <cfRule type="containsBlanks" dxfId="141" priority="151" stopIfTrue="1">
      <formula>LEN(TRIM(N157))=0</formula>
    </cfRule>
    <cfRule type="cellIs" dxfId="140" priority="152" stopIfTrue="1" operator="equal">
      <formula>0</formula>
    </cfRule>
    <cfRule type="cellIs" dxfId="139" priority="153" stopIfTrue="1" operator="equal">
      <formula>1</formula>
    </cfRule>
  </conditionalFormatting>
  <conditionalFormatting sqref="N156:V156">
    <cfRule type="containsBlanks" dxfId="138" priority="149" stopIfTrue="1">
      <formula>LEN(TRIM(N156))=0</formula>
    </cfRule>
    <cfRule type="cellIs" dxfId="137" priority="150" stopIfTrue="1" operator="equal">
      <formula>1</formula>
    </cfRule>
  </conditionalFormatting>
  <conditionalFormatting sqref="N157:V157">
    <cfRule type="containsBlanks" dxfId="136" priority="146" stopIfTrue="1">
      <formula>LEN(TRIM(N157))=0</formula>
    </cfRule>
    <cfRule type="cellIs" dxfId="135" priority="147" stopIfTrue="1" operator="equal">
      <formula>0</formula>
    </cfRule>
    <cfRule type="cellIs" dxfId="134" priority="148" stopIfTrue="1" operator="equal">
      <formula>1</formula>
    </cfRule>
  </conditionalFormatting>
  <conditionalFormatting sqref="X160">
    <cfRule type="colorScale" priority="14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60:V160">
    <cfRule type="containsBlanks" dxfId="133" priority="143" stopIfTrue="1">
      <formula>LEN(TRIM(K160))=0</formula>
    </cfRule>
    <cfRule type="cellIs" dxfId="132" priority="144" stopIfTrue="1" operator="equal">
      <formula>1</formula>
    </cfRule>
  </conditionalFormatting>
  <conditionalFormatting sqref="K161:V161">
    <cfRule type="containsBlanks" dxfId="131" priority="140" stopIfTrue="1">
      <formula>LEN(TRIM(K161))=0</formula>
    </cfRule>
    <cfRule type="cellIs" dxfId="130" priority="141" stopIfTrue="1" operator="equal">
      <formula>0</formula>
    </cfRule>
    <cfRule type="cellIs" dxfId="129" priority="142" stopIfTrue="1" operator="equal">
      <formula>1</formula>
    </cfRule>
  </conditionalFormatting>
  <conditionalFormatting sqref="N160:V160">
    <cfRule type="containsBlanks" dxfId="128" priority="138" stopIfTrue="1">
      <formula>LEN(TRIM(N160))=0</formula>
    </cfRule>
    <cfRule type="cellIs" dxfId="127" priority="139" stopIfTrue="1" operator="equal">
      <formula>1</formula>
    </cfRule>
  </conditionalFormatting>
  <conditionalFormatting sqref="N161:V161">
    <cfRule type="containsBlanks" dxfId="126" priority="135" stopIfTrue="1">
      <formula>LEN(TRIM(N161))=0</formula>
    </cfRule>
    <cfRule type="cellIs" dxfId="125" priority="136" stopIfTrue="1" operator="equal">
      <formula>0</formula>
    </cfRule>
    <cfRule type="cellIs" dxfId="124" priority="137" stopIfTrue="1" operator="equal">
      <formula>1</formula>
    </cfRule>
  </conditionalFormatting>
  <conditionalFormatting sqref="N160:V160">
    <cfRule type="containsBlanks" dxfId="123" priority="133" stopIfTrue="1">
      <formula>LEN(TRIM(N160))=0</formula>
    </cfRule>
    <cfRule type="cellIs" dxfId="122" priority="134" stopIfTrue="1" operator="equal">
      <formula>1</formula>
    </cfRule>
  </conditionalFormatting>
  <conditionalFormatting sqref="N161:V161">
    <cfRule type="containsBlanks" dxfId="121" priority="130" stopIfTrue="1">
      <formula>LEN(TRIM(N161))=0</formula>
    </cfRule>
    <cfRule type="cellIs" dxfId="120" priority="131" stopIfTrue="1" operator="equal">
      <formula>0</formula>
    </cfRule>
    <cfRule type="cellIs" dxfId="119" priority="132" stopIfTrue="1" operator="equal">
      <formula>1</formula>
    </cfRule>
  </conditionalFormatting>
  <conditionalFormatting sqref="N160:V160">
    <cfRule type="containsBlanks" dxfId="118" priority="128" stopIfTrue="1">
      <formula>LEN(TRIM(N160))=0</formula>
    </cfRule>
    <cfRule type="cellIs" dxfId="117" priority="129" stopIfTrue="1" operator="equal">
      <formula>1</formula>
    </cfRule>
  </conditionalFormatting>
  <conditionalFormatting sqref="N161:V161">
    <cfRule type="containsBlanks" dxfId="116" priority="125" stopIfTrue="1">
      <formula>LEN(TRIM(N161))=0</formula>
    </cfRule>
    <cfRule type="cellIs" dxfId="115" priority="126" stopIfTrue="1" operator="equal">
      <formula>0</formula>
    </cfRule>
    <cfRule type="cellIs" dxfId="114" priority="127" stopIfTrue="1" operator="equal">
      <formula>1</formula>
    </cfRule>
  </conditionalFormatting>
  <conditionalFormatting sqref="X162">
    <cfRule type="colorScale" priority="12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62:V162">
    <cfRule type="containsBlanks" dxfId="113" priority="122" stopIfTrue="1">
      <formula>LEN(TRIM(K162))=0</formula>
    </cfRule>
    <cfRule type="cellIs" dxfId="112" priority="123" stopIfTrue="1" operator="equal">
      <formula>1</formula>
    </cfRule>
  </conditionalFormatting>
  <conditionalFormatting sqref="K163:V163">
    <cfRule type="containsBlanks" dxfId="111" priority="119" stopIfTrue="1">
      <formula>LEN(TRIM(K163))=0</formula>
    </cfRule>
    <cfRule type="cellIs" dxfId="110" priority="120" stopIfTrue="1" operator="equal">
      <formula>0</formula>
    </cfRule>
    <cfRule type="cellIs" dxfId="109" priority="121" stopIfTrue="1" operator="equal">
      <formula>1</formula>
    </cfRule>
  </conditionalFormatting>
  <conditionalFormatting sqref="N162:V162">
    <cfRule type="containsBlanks" dxfId="108" priority="117" stopIfTrue="1">
      <formula>LEN(TRIM(N162))=0</formula>
    </cfRule>
    <cfRule type="cellIs" dxfId="107" priority="118" stopIfTrue="1" operator="equal">
      <formula>1</formula>
    </cfRule>
  </conditionalFormatting>
  <conditionalFormatting sqref="N163:V163">
    <cfRule type="containsBlanks" dxfId="106" priority="114" stopIfTrue="1">
      <formula>LEN(TRIM(N163))=0</formula>
    </cfRule>
    <cfRule type="cellIs" dxfId="105" priority="115" stopIfTrue="1" operator="equal">
      <formula>0</formula>
    </cfRule>
    <cfRule type="cellIs" dxfId="104" priority="116" stopIfTrue="1" operator="equal">
      <formula>1</formula>
    </cfRule>
  </conditionalFormatting>
  <conditionalFormatting sqref="N162:V162">
    <cfRule type="containsBlanks" dxfId="103" priority="112" stopIfTrue="1">
      <formula>LEN(TRIM(N162))=0</formula>
    </cfRule>
    <cfRule type="cellIs" dxfId="102" priority="113" stopIfTrue="1" operator="equal">
      <formula>1</formula>
    </cfRule>
  </conditionalFormatting>
  <conditionalFormatting sqref="N163:V163">
    <cfRule type="containsBlanks" dxfId="101" priority="109" stopIfTrue="1">
      <formula>LEN(TRIM(N163))=0</formula>
    </cfRule>
    <cfRule type="cellIs" dxfId="100" priority="110" stopIfTrue="1" operator="equal">
      <formula>0</formula>
    </cfRule>
    <cfRule type="cellIs" dxfId="99" priority="111" stopIfTrue="1" operator="equal">
      <formula>1</formula>
    </cfRule>
  </conditionalFormatting>
  <conditionalFormatting sqref="N162:V162">
    <cfRule type="containsBlanks" dxfId="98" priority="107" stopIfTrue="1">
      <formula>LEN(TRIM(N162))=0</formula>
    </cfRule>
    <cfRule type="cellIs" dxfId="97" priority="108" stopIfTrue="1" operator="equal">
      <formula>1</formula>
    </cfRule>
  </conditionalFormatting>
  <conditionalFormatting sqref="N163:V163">
    <cfRule type="containsBlanks" dxfId="96" priority="104" stopIfTrue="1">
      <formula>LEN(TRIM(N163))=0</formula>
    </cfRule>
    <cfRule type="cellIs" dxfId="95" priority="105" stopIfTrue="1" operator="equal">
      <formula>0</formula>
    </cfRule>
    <cfRule type="cellIs" dxfId="94" priority="106" stopIfTrue="1" operator="equal">
      <formula>1</formula>
    </cfRule>
  </conditionalFormatting>
  <conditionalFormatting sqref="K164:M164">
    <cfRule type="containsBlanks" dxfId="93" priority="102" stopIfTrue="1">
      <formula>LEN(TRIM(K164))=0</formula>
    </cfRule>
    <cfRule type="cellIs" dxfId="92" priority="103" stopIfTrue="1" operator="equal">
      <formula>1</formula>
    </cfRule>
  </conditionalFormatting>
  <conditionalFormatting sqref="K164:M164">
    <cfRule type="containsBlanks" dxfId="91" priority="100" stopIfTrue="1">
      <formula>LEN(TRIM(K164))=0</formula>
    </cfRule>
    <cfRule type="cellIs" dxfId="90" priority="101" stopIfTrue="1" operator="equal">
      <formula>1</formula>
    </cfRule>
  </conditionalFormatting>
  <conditionalFormatting sqref="K164:M164">
    <cfRule type="containsBlanks" dxfId="89" priority="98" stopIfTrue="1">
      <formula>LEN(TRIM(K164))=0</formula>
    </cfRule>
    <cfRule type="cellIs" dxfId="88" priority="99" stopIfTrue="1" operator="equal">
      <formula>1</formula>
    </cfRule>
  </conditionalFormatting>
  <conditionalFormatting sqref="K165:M165">
    <cfRule type="containsBlanks" dxfId="87" priority="96" stopIfTrue="1">
      <formula>LEN(TRIM(K165))=0</formula>
    </cfRule>
    <cfRule type="cellIs" dxfId="86" priority="97" stopIfTrue="1" operator="equal">
      <formula>1</formula>
    </cfRule>
  </conditionalFormatting>
  <conditionalFormatting sqref="K165:M165">
    <cfRule type="containsBlanks" dxfId="85" priority="94" stopIfTrue="1">
      <formula>LEN(TRIM(K165))=0</formula>
    </cfRule>
    <cfRule type="cellIs" dxfId="84" priority="95" stopIfTrue="1" operator="equal">
      <formula>1</formula>
    </cfRule>
  </conditionalFormatting>
  <conditionalFormatting sqref="K165:M165">
    <cfRule type="containsBlanks" dxfId="83" priority="92" stopIfTrue="1">
      <formula>LEN(TRIM(K165))=0</formula>
    </cfRule>
    <cfRule type="cellIs" dxfId="82" priority="93" stopIfTrue="1" operator="equal">
      <formula>1</formula>
    </cfRule>
  </conditionalFormatting>
  <conditionalFormatting sqref="K165:M165">
    <cfRule type="containsBlanks" dxfId="81" priority="90" stopIfTrue="1">
      <formula>LEN(TRIM(K165))=0</formula>
    </cfRule>
    <cfRule type="cellIs" dxfId="80" priority="91" stopIfTrue="1" operator="equal">
      <formula>1</formula>
    </cfRule>
  </conditionalFormatting>
  <conditionalFormatting sqref="X166">
    <cfRule type="colorScale" priority="89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66:V166">
    <cfRule type="containsBlanks" dxfId="79" priority="87" stopIfTrue="1">
      <formula>LEN(TRIM(K166))=0</formula>
    </cfRule>
    <cfRule type="cellIs" dxfId="78" priority="88" stopIfTrue="1" operator="equal">
      <formula>1</formula>
    </cfRule>
  </conditionalFormatting>
  <conditionalFormatting sqref="K167:V167">
    <cfRule type="containsBlanks" dxfId="77" priority="84" stopIfTrue="1">
      <formula>LEN(TRIM(K167))=0</formula>
    </cfRule>
    <cfRule type="cellIs" dxfId="76" priority="85" stopIfTrue="1" operator="equal">
      <formula>0</formula>
    </cfRule>
    <cfRule type="cellIs" dxfId="75" priority="86" stopIfTrue="1" operator="equal">
      <formula>1</formula>
    </cfRule>
  </conditionalFormatting>
  <conditionalFormatting sqref="N166:V166">
    <cfRule type="containsBlanks" dxfId="74" priority="82" stopIfTrue="1">
      <formula>LEN(TRIM(N166))=0</formula>
    </cfRule>
    <cfRule type="cellIs" dxfId="73" priority="83" stopIfTrue="1" operator="equal">
      <formula>1</formula>
    </cfRule>
  </conditionalFormatting>
  <conditionalFormatting sqref="N167:V167">
    <cfRule type="containsBlanks" dxfId="72" priority="79" stopIfTrue="1">
      <formula>LEN(TRIM(N167))=0</formula>
    </cfRule>
    <cfRule type="cellIs" dxfId="71" priority="80" stopIfTrue="1" operator="equal">
      <formula>0</formula>
    </cfRule>
    <cfRule type="cellIs" dxfId="70" priority="81" stopIfTrue="1" operator="equal">
      <formula>1</formula>
    </cfRule>
  </conditionalFormatting>
  <conditionalFormatting sqref="N166:V166">
    <cfRule type="containsBlanks" dxfId="69" priority="77" stopIfTrue="1">
      <formula>LEN(TRIM(N166))=0</formula>
    </cfRule>
    <cfRule type="cellIs" dxfId="68" priority="78" stopIfTrue="1" operator="equal">
      <formula>1</formula>
    </cfRule>
  </conditionalFormatting>
  <conditionalFormatting sqref="N167:V167">
    <cfRule type="containsBlanks" dxfId="67" priority="74" stopIfTrue="1">
      <formula>LEN(TRIM(N167))=0</formula>
    </cfRule>
    <cfRule type="cellIs" dxfId="66" priority="75" stopIfTrue="1" operator="equal">
      <formula>0</formula>
    </cfRule>
    <cfRule type="cellIs" dxfId="65" priority="76" stopIfTrue="1" operator="equal">
      <formula>1</formula>
    </cfRule>
  </conditionalFormatting>
  <conditionalFormatting sqref="N166:V166">
    <cfRule type="containsBlanks" dxfId="64" priority="72" stopIfTrue="1">
      <formula>LEN(TRIM(N166))=0</formula>
    </cfRule>
    <cfRule type="cellIs" dxfId="63" priority="73" stopIfTrue="1" operator="equal">
      <formula>1</formula>
    </cfRule>
  </conditionalFormatting>
  <conditionalFormatting sqref="N167:V167">
    <cfRule type="containsBlanks" dxfId="62" priority="69" stopIfTrue="1">
      <formula>LEN(TRIM(N167))=0</formula>
    </cfRule>
    <cfRule type="cellIs" dxfId="61" priority="70" stopIfTrue="1" operator="equal">
      <formula>0</formula>
    </cfRule>
    <cfRule type="cellIs" dxfId="60" priority="71" stopIfTrue="1" operator="equal">
      <formula>1</formula>
    </cfRule>
  </conditionalFormatting>
  <conditionalFormatting sqref="X168">
    <cfRule type="colorScale" priority="68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K168:V168">
    <cfRule type="containsBlanks" dxfId="59" priority="66" stopIfTrue="1">
      <formula>LEN(TRIM(K168))=0</formula>
    </cfRule>
    <cfRule type="cellIs" dxfId="58" priority="67" stopIfTrue="1" operator="equal">
      <formula>1</formula>
    </cfRule>
  </conditionalFormatting>
  <conditionalFormatting sqref="K169:V169">
    <cfRule type="containsBlanks" dxfId="57" priority="63" stopIfTrue="1">
      <formula>LEN(TRIM(K169))=0</formula>
    </cfRule>
    <cfRule type="cellIs" dxfId="56" priority="64" stopIfTrue="1" operator="equal">
      <formula>0</formula>
    </cfRule>
    <cfRule type="cellIs" dxfId="55" priority="65" stopIfTrue="1" operator="equal">
      <formula>1</formula>
    </cfRule>
  </conditionalFormatting>
  <conditionalFormatting sqref="N168:V168">
    <cfRule type="containsBlanks" dxfId="54" priority="61" stopIfTrue="1">
      <formula>LEN(TRIM(N168))=0</formula>
    </cfRule>
    <cfRule type="cellIs" dxfId="53" priority="62" stopIfTrue="1" operator="equal">
      <formula>1</formula>
    </cfRule>
  </conditionalFormatting>
  <conditionalFormatting sqref="N169:V169">
    <cfRule type="containsBlanks" dxfId="52" priority="58" stopIfTrue="1">
      <formula>LEN(TRIM(N169))=0</formula>
    </cfRule>
    <cfRule type="cellIs" dxfId="51" priority="59" stopIfTrue="1" operator="equal">
      <formula>0</formula>
    </cfRule>
    <cfRule type="cellIs" dxfId="50" priority="60" stopIfTrue="1" operator="equal">
      <formula>1</formula>
    </cfRule>
  </conditionalFormatting>
  <conditionalFormatting sqref="N168:V168">
    <cfRule type="containsBlanks" dxfId="49" priority="56" stopIfTrue="1">
      <formula>LEN(TRIM(N168))=0</formula>
    </cfRule>
    <cfRule type="cellIs" dxfId="48" priority="57" stopIfTrue="1" operator="equal">
      <formula>1</formula>
    </cfRule>
  </conditionalFormatting>
  <conditionalFormatting sqref="N169:V169">
    <cfRule type="containsBlanks" dxfId="47" priority="53" stopIfTrue="1">
      <formula>LEN(TRIM(N169))=0</formula>
    </cfRule>
    <cfRule type="cellIs" dxfId="46" priority="54" stopIfTrue="1" operator="equal">
      <formula>0</formula>
    </cfRule>
    <cfRule type="cellIs" dxfId="45" priority="55" stopIfTrue="1" operator="equal">
      <formula>1</formula>
    </cfRule>
  </conditionalFormatting>
  <conditionalFormatting sqref="N168:V168">
    <cfRule type="containsBlanks" dxfId="44" priority="51" stopIfTrue="1">
      <formula>LEN(TRIM(N168))=0</formula>
    </cfRule>
    <cfRule type="cellIs" dxfId="43" priority="52" stopIfTrue="1" operator="equal">
      <formula>1</formula>
    </cfRule>
  </conditionalFormatting>
  <conditionalFormatting sqref="N169:V169">
    <cfRule type="containsBlanks" dxfId="42" priority="48" stopIfTrue="1">
      <formula>LEN(TRIM(N169))=0</formula>
    </cfRule>
    <cfRule type="cellIs" dxfId="41" priority="49" stopIfTrue="1" operator="equal">
      <formula>0</formula>
    </cfRule>
    <cfRule type="cellIs" dxfId="40" priority="50" stopIfTrue="1" operator="equal">
      <formula>1</formula>
    </cfRule>
  </conditionalFormatting>
  <conditionalFormatting sqref="K170:V170">
    <cfRule type="containsBlanks" dxfId="39" priority="46" stopIfTrue="1">
      <formula>LEN(TRIM(K170))=0</formula>
    </cfRule>
    <cfRule type="cellIs" dxfId="38" priority="47" stopIfTrue="1" operator="equal">
      <formula>1</formula>
    </cfRule>
  </conditionalFormatting>
  <conditionalFormatting sqref="K171:V171">
    <cfRule type="containsBlanks" dxfId="37" priority="43" stopIfTrue="1">
      <formula>LEN(TRIM(K171))=0</formula>
    </cfRule>
    <cfRule type="cellIs" dxfId="36" priority="44" stopIfTrue="1" operator="equal">
      <formula>0</formula>
    </cfRule>
    <cfRule type="cellIs" dxfId="35" priority="45" stopIfTrue="1" operator="equal">
      <formula>1</formula>
    </cfRule>
  </conditionalFormatting>
  <conditionalFormatting sqref="N170:V170">
    <cfRule type="containsBlanks" dxfId="34" priority="41" stopIfTrue="1">
      <formula>LEN(TRIM(N170))=0</formula>
    </cfRule>
    <cfRule type="cellIs" dxfId="33" priority="42" stopIfTrue="1" operator="equal">
      <formula>1</formula>
    </cfRule>
  </conditionalFormatting>
  <conditionalFormatting sqref="N171:V171">
    <cfRule type="containsBlanks" dxfId="32" priority="38" stopIfTrue="1">
      <formula>LEN(TRIM(N171))=0</formula>
    </cfRule>
    <cfRule type="cellIs" dxfId="31" priority="39" stopIfTrue="1" operator="equal">
      <formula>0</formula>
    </cfRule>
    <cfRule type="cellIs" dxfId="30" priority="40" stopIfTrue="1" operator="equal">
      <formula>1</formula>
    </cfRule>
  </conditionalFormatting>
  <conditionalFormatting sqref="N170:V170">
    <cfRule type="containsBlanks" dxfId="29" priority="36" stopIfTrue="1">
      <formula>LEN(TRIM(N170))=0</formula>
    </cfRule>
    <cfRule type="cellIs" dxfId="28" priority="37" stopIfTrue="1" operator="equal">
      <formula>1</formula>
    </cfRule>
  </conditionalFormatting>
  <conditionalFormatting sqref="N171:V171">
    <cfRule type="containsBlanks" dxfId="27" priority="33" stopIfTrue="1">
      <formula>LEN(TRIM(N171))=0</formula>
    </cfRule>
    <cfRule type="cellIs" dxfId="26" priority="34" stopIfTrue="1" operator="equal">
      <formula>0</formula>
    </cfRule>
    <cfRule type="cellIs" dxfId="25" priority="35" stopIfTrue="1" operator="equal">
      <formula>1</formula>
    </cfRule>
  </conditionalFormatting>
  <conditionalFormatting sqref="N170:V170">
    <cfRule type="containsBlanks" dxfId="24" priority="31" stopIfTrue="1">
      <formula>LEN(TRIM(N170))=0</formula>
    </cfRule>
    <cfRule type="cellIs" dxfId="23" priority="32" stopIfTrue="1" operator="equal">
      <formula>1</formula>
    </cfRule>
  </conditionalFormatting>
  <conditionalFormatting sqref="N171:V171">
    <cfRule type="containsBlanks" dxfId="22" priority="28" stopIfTrue="1">
      <formula>LEN(TRIM(N171))=0</formula>
    </cfRule>
    <cfRule type="cellIs" dxfId="21" priority="29" stopIfTrue="1" operator="equal">
      <formula>0</formula>
    </cfRule>
    <cfRule type="cellIs" dxfId="20" priority="30" stopIfTrue="1" operator="equal">
      <formula>1</formula>
    </cfRule>
  </conditionalFormatting>
  <conditionalFormatting sqref="K172:V172">
    <cfRule type="containsBlanks" dxfId="19" priority="26" stopIfTrue="1">
      <formula>LEN(TRIM(K172))=0</formula>
    </cfRule>
    <cfRule type="cellIs" dxfId="18" priority="27" stopIfTrue="1" operator="equal">
      <formula>1</formula>
    </cfRule>
  </conditionalFormatting>
  <conditionalFormatting sqref="K173:V173">
    <cfRule type="containsBlanks" dxfId="17" priority="23" stopIfTrue="1">
      <formula>LEN(TRIM(K173))=0</formula>
    </cfRule>
    <cfRule type="cellIs" dxfId="16" priority="24" stopIfTrue="1" operator="equal">
      <formula>0</formula>
    </cfRule>
    <cfRule type="cellIs" dxfId="15" priority="25" stopIfTrue="1" operator="equal">
      <formula>1</formula>
    </cfRule>
  </conditionalFormatting>
  <conditionalFormatting sqref="N172:V172">
    <cfRule type="containsBlanks" dxfId="14" priority="21" stopIfTrue="1">
      <formula>LEN(TRIM(N172))=0</formula>
    </cfRule>
    <cfRule type="cellIs" dxfId="13" priority="22" stopIfTrue="1" operator="equal">
      <formula>1</formula>
    </cfRule>
  </conditionalFormatting>
  <conditionalFormatting sqref="N173:V173">
    <cfRule type="containsBlanks" dxfId="12" priority="18" stopIfTrue="1">
      <formula>LEN(TRIM(N173))=0</formula>
    </cfRule>
    <cfRule type="cellIs" dxfId="11" priority="19" stopIfTrue="1" operator="equal">
      <formula>0</formula>
    </cfRule>
    <cfRule type="cellIs" dxfId="10" priority="20" stopIfTrue="1" operator="equal">
      <formula>1</formula>
    </cfRule>
  </conditionalFormatting>
  <conditionalFormatting sqref="N172:V172">
    <cfRule type="containsBlanks" dxfId="9" priority="16" stopIfTrue="1">
      <formula>LEN(TRIM(N172))=0</formula>
    </cfRule>
    <cfRule type="cellIs" dxfId="8" priority="17" stopIfTrue="1" operator="equal">
      <formula>1</formula>
    </cfRule>
  </conditionalFormatting>
  <conditionalFormatting sqref="N173:V173">
    <cfRule type="containsBlanks" dxfId="7" priority="13" stopIfTrue="1">
      <formula>LEN(TRIM(N173))=0</formula>
    </cfRule>
    <cfRule type="cellIs" dxfId="6" priority="14" stopIfTrue="1" operator="equal">
      <formula>0</formula>
    </cfRule>
    <cfRule type="cellIs" dxfId="5" priority="15" stopIfTrue="1" operator="equal">
      <formula>1</formula>
    </cfRule>
  </conditionalFormatting>
  <conditionalFormatting sqref="N172:V172">
    <cfRule type="containsBlanks" dxfId="4" priority="11" stopIfTrue="1">
      <formula>LEN(TRIM(N172))=0</formula>
    </cfRule>
    <cfRule type="cellIs" dxfId="3" priority="12" stopIfTrue="1" operator="equal">
      <formula>1</formula>
    </cfRule>
  </conditionalFormatting>
  <conditionalFormatting sqref="N173:V173">
    <cfRule type="containsBlanks" dxfId="2" priority="8" stopIfTrue="1">
      <formula>LEN(TRIM(N173))=0</formula>
    </cfRule>
    <cfRule type="cellIs" dxfId="1" priority="9" stopIfTrue="1" operator="equal">
      <formula>0</formula>
    </cfRule>
    <cfRule type="cellIs" dxfId="0" priority="10" stopIfTrue="1" operator="equal">
      <formula>1</formula>
    </cfRule>
  </conditionalFormatting>
  <conditionalFormatting sqref="Y58">
    <cfRule type="colorScale" priority="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82">
    <cfRule type="colorScale" priority="6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96">
    <cfRule type="colorScale" priority="5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20">
    <cfRule type="colorScale" priority="4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38">
    <cfRule type="colorScale" priority="3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46">
    <cfRule type="colorScale" priority="2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Y88">
    <cfRule type="colorScale" priority="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 SGSST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Javier Ardila Vargas</dc:creator>
  <cp:lastModifiedBy>Oscar Javier Ardila Vargas</cp:lastModifiedBy>
  <dcterms:created xsi:type="dcterms:W3CDTF">2019-02-21T14:30:08Z</dcterms:created>
  <dcterms:modified xsi:type="dcterms:W3CDTF">2019-02-28T22:18:30Z</dcterms:modified>
</cp:coreProperties>
</file>